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32" i="1" l="1"/>
  <c r="AT31" i="1"/>
  <c r="O13" i="1"/>
  <c r="BO8" i="1"/>
  <c r="BN8" i="1"/>
  <c r="BM8" i="1"/>
  <c r="BL8" i="1"/>
  <c r="BK8" i="1"/>
  <c r="BJ8" i="1"/>
  <c r="B6" i="1"/>
  <c r="E4" i="1"/>
  <c r="B4" i="1"/>
  <c r="E3" i="1"/>
  <c r="B3" i="1"/>
  <c r="E2" i="1"/>
  <c r="BI10" i="1"/>
  <c r="BG30" i="1" l="1"/>
  <c r="AT30" i="1"/>
  <c r="BG31" i="1"/>
  <c r="BI11" i="1"/>
  <c r="BG32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T8" i="1" l="1"/>
  <c r="BQ10" i="1"/>
  <c r="BU8" i="1"/>
  <c r="BW8" i="1"/>
  <c r="BR8" i="1"/>
  <c r="BV8" i="1"/>
  <c r="BS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D8" i="1" l="1"/>
  <c r="BZ8" i="1"/>
  <c r="CB8" i="1"/>
  <c r="CA8" i="1"/>
  <c r="CE8" i="1"/>
  <c r="BY10" i="1"/>
  <c r="CC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J8" i="1" l="1"/>
  <c r="CI8" i="1"/>
  <c r="CH8" i="1"/>
  <c r="CK8" i="1"/>
  <c r="CM8" i="1"/>
  <c r="CG10" i="1"/>
  <c r="CL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<sst xmlns="http://schemas.openxmlformats.org/spreadsheetml/2006/main" count="1403" uniqueCount="140">
  <si>
    <t>Queens</t>
  </si>
  <si>
    <t>Year</t>
  </si>
  <si>
    <t>Neighborhood</t>
  </si>
  <si>
    <t>Forest Hills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</si>
  <si>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</si>
  <si>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</si>
  <si>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</si>
  <si>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</si>
  <si>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</si>
  <si>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</si>
  <si>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</si>
  <si>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</si>
  <si>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</si>
  <si>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</si>
  <si>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</si>
  <si>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</si>
  <si>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</si>
  <si>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</si>
  <si>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</si>
  <si>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</si>
  <si>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</si>
  <si>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</si>
  <si>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</si>
  <si>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</si>
  <si>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10820 71 Avenue #PH1A</t>
  </si>
  <si>
    <t>4-02224-1195</t>
  </si>
  <si>
    <t>Condo</t>
  </si>
  <si>
    <t>n/a</t>
  </si>
  <si>
    <t/>
  </si>
  <si>
    <t>9911 70 Ave</t>
  </si>
  <si>
    <t>4-03216-0035</t>
  </si>
  <si>
    <t>House</t>
  </si>
  <si>
    <t>10820 71 Avenue #15C</t>
  </si>
  <si>
    <t>4-02224-1187</t>
  </si>
  <si>
    <t>9622 72 Ave</t>
  </si>
  <si>
    <t>4-03260-0005</t>
  </si>
  <si>
    <t>6719 Exeter St</t>
  </si>
  <si>
    <t>4-03163-0045</t>
  </si>
  <si>
    <t>7238 Kessel St</t>
  </si>
  <si>
    <t>4-03263-0019</t>
  </si>
  <si>
    <t>10848 70 Rd #10C</t>
  </si>
  <si>
    <t>4-02223-0020</t>
  </si>
  <si>
    <t>Coop</t>
  </si>
  <si>
    <t>10827 63 Avenue #4C</t>
  </si>
  <si>
    <t>4-02166-1012</t>
  </si>
  <si>
    <t>6405 Yellowstone Blvd #502P</t>
  </si>
  <si>
    <t>4-02149-1093</t>
  </si>
  <si>
    <t>11020 71 Rd #414</t>
  </si>
  <si>
    <t>4-02235-0004</t>
  </si>
  <si>
    <t>7025 Yellowstone Blvd #7T</t>
  </si>
  <si>
    <t>4-03236-0035</t>
  </si>
  <si>
    <t>11017 Queens Blvd #19A</t>
  </si>
  <si>
    <t>4-02237-0001</t>
  </si>
  <si>
    <t>6405 Yellowstone Blvd #517P</t>
  </si>
  <si>
    <t>4-02149-1108</t>
  </si>
  <si>
    <t>7011 Olcott St</t>
  </si>
  <si>
    <t>4-03221-0062</t>
  </si>
  <si>
    <t>7025 Yellowstone Blvd #19Y</t>
  </si>
  <si>
    <t>11050 71 Rd #3C</t>
  </si>
  <si>
    <t>4-02235-0025</t>
  </si>
  <si>
    <t>6707 Yellowstone Blvd #1B</t>
  </si>
  <si>
    <t>4-02155-0001</t>
  </si>
  <si>
    <t>7540 Austin St #3AR</t>
  </si>
  <si>
    <t>4-03334-0058</t>
  </si>
  <si>
    <t>6738 108 St #A33</t>
  </si>
  <si>
    <t>4-02156-0014</t>
  </si>
  <si>
    <t>11020 71 Ave #409</t>
  </si>
  <si>
    <t>4-02234-0006</t>
  </si>
  <si>
    <t>11020 71 Rd #301</t>
  </si>
  <si>
    <t>10210-10230 66 Rd #23H</t>
  </si>
  <si>
    <t>4-02133-0016</t>
  </si>
  <si>
    <t>7714 Queens Blvd #4B</t>
  </si>
  <si>
    <t>4-02268-0013</t>
  </si>
  <si>
    <t>6776 Booth St #5I</t>
  </si>
  <si>
    <t>4-03167-0028</t>
  </si>
  <si>
    <t>7734 78 Ave #6B</t>
  </si>
  <si>
    <t>4-02268-0014</t>
  </si>
  <si>
    <t>6530-6540 108 St #5F</t>
  </si>
  <si>
    <t>4-02152-0133</t>
  </si>
  <si>
    <t>11145 76 Avenue #B54</t>
  </si>
  <si>
    <t>4-03339-1002</t>
  </si>
  <si>
    <t>6837 108 St #4J</t>
  </si>
  <si>
    <t>4-02217-0001</t>
  </si>
  <si>
    <t>11020 71 Rd #716</t>
  </si>
  <si>
    <t>6940 Yellowstone Blvd #503</t>
  </si>
  <si>
    <t>4-02141-0001</t>
  </si>
  <si>
    <t>6259 108 St #5J</t>
  </si>
  <si>
    <t>4-02166-0001</t>
  </si>
  <si>
    <t>6259 108 St</t>
  </si>
  <si>
    <t>6707 Yellowstone Blvd #2G</t>
  </si>
  <si>
    <t>9945 67 Rd #607</t>
  </si>
  <si>
    <t>4-03168-0040</t>
  </si>
  <si>
    <t>11020 71 Rd #117</t>
  </si>
  <si>
    <t>10849 63 Ave #1A</t>
  </si>
  <si>
    <t>4-02166-0039</t>
  </si>
  <si>
    <t>11420 Queens Blvd #F6</t>
  </si>
  <si>
    <t>4-03341-0030</t>
  </si>
  <si>
    <t>6120 Colonial Ave #B505</t>
  </si>
  <si>
    <t>4-02162-0122</t>
  </si>
  <si>
    <t>11817 Union Tpke #3L</t>
  </si>
  <si>
    <t>4-03334-0260</t>
  </si>
  <si>
    <t>7814 Austin St #3C</t>
  </si>
  <si>
    <t>4-03334-0250</t>
  </si>
  <si>
    <t>10210-10230 66 Rd #21G</t>
  </si>
  <si>
    <t>6766 108 St #C55</t>
  </si>
  <si>
    <t>4-02157-0015</t>
  </si>
  <si>
    <t>6636 Yellowstone Blvd #6C</t>
  </si>
  <si>
    <t>4-02133-0036</t>
  </si>
  <si>
    <t>6505 Yellowstone Blvd #2A</t>
  </si>
  <si>
    <t>4-02151-0101</t>
  </si>
  <si>
    <t>11020 71 Ave #431</t>
  </si>
  <si>
    <t>7716 Austin St #5M</t>
  </si>
  <si>
    <t>4-03334-0186</t>
  </si>
  <si>
    <t>6741 Burns St #317</t>
  </si>
  <si>
    <t>4-03166-0107</t>
  </si>
  <si>
    <t>6361 Yellowstone Blvd #4C</t>
  </si>
  <si>
    <t>4-02148-0001</t>
  </si>
  <si>
    <t>11031 73 Road #6M</t>
  </si>
  <si>
    <t>4-03292-1002</t>
  </si>
  <si>
    <t>6120 Colonial Ave #B1510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</si>
  <si>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</si>
  <si>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</si>
  <si>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</si>
  <si>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</si>
  <si>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</si>
  <si>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</si>
  <si>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</si>
  <si>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</si>
  <si>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</si>
  <si>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</si>
  <si>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</si>
  <si>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</si>
  <si>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</si>
  <si>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</si>
  <si>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$315K</t>
  </si>
  <si>
    <t>$370K</t>
  </si>
  <si>
    <t>20% Y-o-Y</t>
  </si>
  <si>
    <t>-14% Y-o-Y</t>
  </si>
  <si>
    <t>67% Y-o-Y</t>
  </si>
  <si>
    <t>3%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</si>
</sst>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67</c:v>
                </c:pt>
                <c:pt idx="1">
                  <c:v>66</c:v>
                </c:pt>
                <c:pt idx="2">
                  <c:v>82</c:v>
                </c:pt>
                <c:pt idx="3">
                  <c:v>64</c:v>
                </c:pt>
                <c:pt idx="4">
                  <c:v>75</c:v>
                </c:pt>
                <c:pt idx="5">
                  <c:v>77</c:v>
                </c:pt>
                <c:pt idx="6">
                  <c:v>86</c:v>
                </c:pt>
                <c:pt idx="7">
                  <c:v>83</c:v>
                </c:pt>
                <c:pt idx="8">
                  <c:v>86</c:v>
                </c:pt>
                <c:pt idx="9">
                  <c:v>79</c:v>
                </c:pt>
                <c:pt idx="10">
                  <c:v>63</c:v>
                </c:pt>
                <c:pt idx="11">
                  <c:v>81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58</c:v>
                </c:pt>
                <c:pt idx="1">
                  <c:v>64</c:v>
                </c:pt>
                <c:pt idx="2">
                  <c:v>80</c:v>
                </c:pt>
                <c:pt idx="3">
                  <c:v>65</c:v>
                </c:pt>
                <c:pt idx="4">
                  <c:v>61</c:v>
                </c:pt>
                <c:pt idx="5">
                  <c:v>90</c:v>
                </c:pt>
                <c:pt idx="6">
                  <c:v>132</c:v>
                </c:pt>
                <c:pt idx="7">
                  <c:v>93</c:v>
                </c:pt>
                <c:pt idx="8">
                  <c:v>81</c:v>
                </c:pt>
                <c:pt idx="9">
                  <c:v>82</c:v>
                </c:pt>
                <c:pt idx="10">
                  <c:v>71</c:v>
                </c:pt>
                <c:pt idx="11">
                  <c:v>79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7112"/>
        <c:axId val="1363961232"/>
      </c:barChart>
      <c:catAx>
        <c:axId val="136396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1232"/>
        <c:crosses val="autoZero"/>
        <c:auto val="1"/>
        <c:lblAlgn val="ctr"/>
        <c:lblOffset val="100"/>
        <c:noMultiLvlLbl val="0"/>
      </c:catAx>
      <c:valAx>
        <c:axId val="13639612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711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305.41666666666703</c:v>
              </c:pt>
              <c:pt idx="1">
                <c:v>352.802154066882</c:v>
              </c:pt>
              <c:pt idx="2">
                <c:v>329.19847328244299</c:v>
              </c:pt>
              <c:pt idx="3">
                <c:v>332</c:v>
              </c:pt>
              <c:pt idx="4">
                <c:v>357.16722531944305</c:v>
              </c:pt>
              <c:pt idx="5">
                <c:v>344.20289855072502</c:v>
              </c:pt>
              <c:pt idx="6">
                <c:v>317.24938580413306</c:v>
              </c:pt>
              <c:pt idx="7">
                <c:v>378.88888888888903</c:v>
              </c:pt>
              <c:pt idx="8">
                <c:v>348.76543209876502</c:v>
              </c:pt>
              <c:pt idx="9">
                <c:v>403.05010893246208</c:v>
              </c:pt>
              <c:pt idx="10">
                <c:v>430.57956405353701</c:v>
              </c:pt>
              <c:pt idx="11">
                <c:v>351.49151894888701</c:v>
              </c:pt>
              <c:pt idx="12">
                <c:v>380.56603149397904</c:v>
              </c:pt>
              <c:pt idx="13">
                <c:v>450.87818578135506</c:v>
              </c:pt>
              <c:pt idx="14">
                <c:v>422.22222222222206</c:v>
              </c:pt>
              <c:pt idx="15">
                <c:v>295.38571428571402</c:v>
              </c:pt>
              <c:pt idx="16">
                <c:v>436.65577342047902</c:v>
              </c:pt>
              <c:pt idx="17">
                <c:v>362.31884057971001</c:v>
              </c:pt>
              <c:pt idx="18">
                <c:v>394.17176075752104</c:v>
              </c:pt>
              <c:pt idx="19">
                <c:v>378.94736842105306</c:v>
              </c:pt>
              <c:pt idx="20">
                <c:v>434.375</c:v>
              </c:pt>
              <c:pt idx="21">
                <c:v>339.52380952381003</c:v>
              </c:pt>
              <c:pt idx="22">
                <c:v>442.585714285714</c:v>
              </c:pt>
              <c:pt idx="23">
                <c:v>387.85618279569906</c:v>
              </c:pt>
              <c:pt idx="24">
                <c:v>471.42857142857105</c:v>
              </c:pt>
              <c:pt idx="25">
                <c:v>422.38048090523301</c:v>
              </c:pt>
              <c:pt idx="26">
                <c:v>436.97309695016099</c:v>
              </c:pt>
              <c:pt idx="27">
                <c:v>479.46874039938604</c:v>
              </c:pt>
              <c:pt idx="28">
                <c:v>421.32963988919704</c:v>
              </c:pt>
              <c:pt idx="29">
                <c:v>473.68421052631606</c:v>
              </c:pt>
              <c:pt idx="30">
                <c:v>390.15151515151501</c:v>
              </c:pt>
              <c:pt idx="31">
                <c:v>493.37231968810897</c:v>
              </c:pt>
              <c:pt idx="32">
                <c:v>529.61521833117206</c:v>
              </c:pt>
              <c:pt idx="33">
                <c:v>434.02777777777806</c:v>
              </c:pt>
              <c:pt idx="34">
                <c:v>394.637636973403</c:v>
              </c:pt>
              <c:pt idx="35">
                <c:v>461.594644750795</c:v>
              </c:pt>
              <c:pt idx="36">
                <c:v>389.83050847457605</c:v>
              </c:pt>
              <c:pt idx="37">
                <c:v>552.05047318612014</c:v>
              </c:pt>
              <c:pt idx="38">
                <c:v>468.76077462360604</c:v>
              </c:pt>
              <c:pt idx="39">
                <c:v>456.607142857143</c:v>
              </c:pt>
              <c:pt idx="40">
                <c:v>439.79071228934805</c:v>
              </c:pt>
              <c:pt idx="41">
                <c:v>465.11627906976707</c:v>
              </c:pt>
              <c:pt idx="42">
                <c:v>534.26248548199806</c:v>
              </c:pt>
              <c:pt idx="43">
                <c:v>365.03856041131098</c:v>
              </c:pt>
              <c:pt idx="44">
                <c:v>396.07162309368209</c:v>
              </c:pt>
              <c:pt idx="45">
                <c:v>476.48514851485106</c:v>
              </c:pt>
              <c:pt idx="46">
                <c:v>567.52873563218407</c:v>
              </c:pt>
              <c:pt idx="47">
                <c:v>609.27263969171509</c:v>
              </c:pt>
              <c:pt idx="48">
                <c:v>650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964368"/>
        <c:axId val="1363967896"/>
      </c:lineChart>
      <c:catAx>
        <c:axId val="136396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7896"/>
        <c:crosses val="autoZero"/>
        <c:auto val="1"/>
        <c:lblAlgn val="ctr"/>
        <c:lblOffset val="100"/>
        <c:noMultiLvlLbl val="0"/>
      </c:catAx>
      <c:valAx>
        <c:axId val="1363967896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43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285000</c:v>
              </c:pt>
              <c:pt idx="1">
                <c:v>259375</c:v>
              </c:pt>
              <c:pt idx="2">
                <c:v>330000</c:v>
              </c:pt>
              <c:pt idx="3">
                <c:v>227000</c:v>
              </c:pt>
              <c:pt idx="4">
                <c:v>285000</c:v>
              </c:pt>
              <c:pt idx="5">
                <c:v>270000</c:v>
              </c:pt>
              <c:pt idx="6">
                <c:v>237500</c:v>
              </c:pt>
              <c:pt idx="7">
                <c:v>265000</c:v>
              </c:pt>
              <c:pt idx="8">
                <c:v>250000</c:v>
              </c:pt>
              <c:pt idx="9">
                <c:v>265000</c:v>
              </c:pt>
              <c:pt idx="10">
                <c:v>283500</c:v>
              </c:pt>
              <c:pt idx="11">
                <c:v>226000</c:v>
              </c:pt>
              <c:pt idx="12">
                <c:v>233000</c:v>
              </c:pt>
              <c:pt idx="13">
                <c:v>289500</c:v>
              </c:pt>
              <c:pt idx="14">
                <c:v>292500</c:v>
              </c:pt>
              <c:pt idx="15">
                <c:v>248001.84</c:v>
              </c:pt>
              <c:pt idx="16">
                <c:v>274000</c:v>
              </c:pt>
              <c:pt idx="17">
                <c:v>299809.08</c:v>
              </c:pt>
              <c:pt idx="18">
                <c:v>273500</c:v>
              </c:pt>
              <c:pt idx="19">
                <c:v>309414.45500000002</c:v>
              </c:pt>
              <c:pt idx="20">
                <c:v>259000</c:v>
              </c:pt>
              <c:pt idx="21">
                <c:v>269000</c:v>
              </c:pt>
              <c:pt idx="22">
                <c:v>271888</c:v>
              </c:pt>
              <c:pt idx="23">
                <c:v>260000</c:v>
              </c:pt>
              <c:pt idx="24">
                <c:v>241000</c:v>
              </c:pt>
              <c:pt idx="25">
                <c:v>267500</c:v>
              </c:pt>
              <c:pt idx="26">
                <c:v>247000</c:v>
              </c:pt>
              <c:pt idx="27">
                <c:v>247500</c:v>
              </c:pt>
              <c:pt idx="28">
                <c:v>279999</c:v>
              </c:pt>
              <c:pt idx="29">
                <c:v>260000</c:v>
              </c:pt>
              <c:pt idx="30">
                <c:v>316500</c:v>
              </c:pt>
              <c:pt idx="31">
                <c:v>275000</c:v>
              </c:pt>
              <c:pt idx="32">
                <c:v>276287.51</c:v>
              </c:pt>
              <c:pt idx="33">
                <c:v>256000</c:v>
              </c:pt>
              <c:pt idx="34">
                <c:v>282000</c:v>
              </c:pt>
              <c:pt idx="35">
                <c:v>283266.81</c:v>
              </c:pt>
              <c:pt idx="36">
                <c:v>261500</c:v>
              </c:pt>
              <c:pt idx="37">
                <c:v>265000</c:v>
              </c:pt>
              <c:pt idx="38">
                <c:v>280952</c:v>
              </c:pt>
              <c:pt idx="39">
                <c:v>255000</c:v>
              </c:pt>
              <c:pt idx="40">
                <c:v>388000</c:v>
              </c:pt>
              <c:pt idx="41">
                <c:v>352000</c:v>
              </c:pt>
              <c:pt idx="42">
                <c:v>505895</c:v>
              </c:pt>
              <c:pt idx="43">
                <c:v>352000</c:v>
              </c:pt>
              <c:pt idx="44">
                <c:v>322500</c:v>
              </c:pt>
              <c:pt idx="45">
                <c:v>316500</c:v>
              </c:pt>
              <c:pt idx="46">
                <c:v>355000</c:v>
              </c:pt>
              <c:pt idx="47">
                <c:v>285000</c:v>
              </c:pt>
              <c:pt idx="48">
                <c:v>315093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1624"/>
        <c:axId val="1363955744"/>
      </c:barChart>
      <c:catAx>
        <c:axId val="1363961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55744"/>
        <c:crossesAt val="0"/>
        <c:auto val="1"/>
        <c:lblAlgn val="ctr"/>
        <c:lblOffset val="100"/>
        <c:noMultiLvlLbl val="0"/>
      </c:catAx>
      <c:valAx>
        <c:axId val="1363955744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162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267000</c:v>
              </c:pt>
              <c:pt idx="1">
                <c:v>269000</c:v>
              </c:pt>
              <c:pt idx="2">
                <c:v>300000</c:v>
              </c:pt>
              <c:pt idx="3">
                <c:v>259250</c:v>
              </c:pt>
              <c:pt idx="4">
                <c:v>264000</c:v>
              </c:pt>
              <c:pt idx="5">
                <c:v>290000</c:v>
              </c:pt>
              <c:pt idx="6">
                <c:v>269375</c:v>
              </c:pt>
              <c:pt idx="7">
                <c:v>255000</c:v>
              </c:pt>
              <c:pt idx="8">
                <c:v>285000</c:v>
              </c:pt>
              <c:pt idx="9">
                <c:v>262500</c:v>
              </c:pt>
              <c:pt idx="10">
                <c:v>250000</c:v>
              </c:pt>
              <c:pt idx="11">
                <c:v>259500</c:v>
              </c:pt>
              <c:pt idx="12">
                <c:v>272000</c:v>
              </c:pt>
              <c:pt idx="13">
                <c:v>266855</c:v>
              </c:pt>
              <c:pt idx="14">
                <c:v>283500</c:v>
              </c:pt>
              <c:pt idx="15">
                <c:v>267000</c:v>
              </c:pt>
              <c:pt idx="16">
                <c:v>255000</c:v>
              </c:pt>
              <c:pt idx="17">
                <c:v>255250</c:v>
              </c:pt>
              <c:pt idx="18">
                <c:v>280000</c:v>
              </c:pt>
              <c:pt idx="19">
                <c:v>280000</c:v>
              </c:pt>
              <c:pt idx="20">
                <c:v>270000</c:v>
              </c:pt>
              <c:pt idx="21">
                <c:v>318000</c:v>
              </c:pt>
              <c:pt idx="22">
                <c:v>378500</c:v>
              </c:pt>
              <c:pt idx="23">
                <c:v>308250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9464"/>
        <c:axId val="1363970248"/>
      </c:barChart>
      <c:catAx>
        <c:axId val="136396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70248"/>
        <c:crossesAt val="0"/>
        <c:auto val="1"/>
        <c:lblAlgn val="ctr"/>
        <c:lblOffset val="100"/>
        <c:noMultiLvlLbl val="0"/>
      </c:catAx>
      <c:valAx>
        <c:axId val="1363970248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946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5</c:v>
                </c:pt>
                <c:pt idx="1">
                  <c:v>40</c:v>
                </c:pt>
                <c:pt idx="2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0">
                        <c:v>Condos</c:v>
                      </c:pt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Queens_Forest%20Hills.png" TargetMode="External"/><Relationship Id="rId2" Type="http://schemas.openxmlformats.org/officeDocument/2006/relationships/image" Target="file:///C:\Reports\Queens_Forest%20Hills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50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$315K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$650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$370K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Forest Hills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Forest Hills,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10.0%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80.0%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10.0%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5</v>
          </cell>
        </row>
        <row r="31">
          <cell r="AT31" t="str">
            <v>Co-ops</v>
          </cell>
          <cell r="BE31">
            <v>40</v>
          </cell>
        </row>
        <row r="32">
          <cell r="AT32" t="str">
            <v>Houses</v>
          </cell>
          <cell r="BE32">
            <v>5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67</v>
          </cell>
          <cell r="AO42">
            <v>58</v>
          </cell>
          <cell r="AQ42">
            <v>50</v>
          </cell>
        </row>
        <row r="43">
          <cell r="AF43" t="str">
            <v>Feb</v>
          </cell>
          <cell r="AM43">
            <v>66</v>
          </cell>
          <cell r="AO43">
            <v>64</v>
          </cell>
        </row>
        <row r="44">
          <cell r="AF44" t="str">
            <v>Mar</v>
          </cell>
          <cell r="AM44">
            <v>82</v>
          </cell>
          <cell r="AO44">
            <v>80</v>
          </cell>
        </row>
        <row r="45">
          <cell r="AF45" t="str">
            <v>Apr</v>
          </cell>
          <cell r="AM45">
            <v>64</v>
          </cell>
          <cell r="AO45">
            <v>65</v>
          </cell>
        </row>
        <row r="46">
          <cell r="AF46" t="str">
            <v>May</v>
          </cell>
          <cell r="AM46">
            <v>75</v>
          </cell>
          <cell r="AO46">
            <v>61</v>
          </cell>
        </row>
        <row r="47">
          <cell r="AF47" t="str">
            <v>Jun</v>
          </cell>
          <cell r="AM47">
            <v>77</v>
          </cell>
          <cell r="AO47">
            <v>90</v>
          </cell>
        </row>
        <row r="48">
          <cell r="AF48" t="str">
            <v>Jul</v>
          </cell>
          <cell r="AM48">
            <v>86</v>
          </cell>
          <cell r="AO48">
            <v>132</v>
          </cell>
        </row>
        <row r="49">
          <cell r="AF49" t="str">
            <v>Aug</v>
          </cell>
          <cell r="AM49">
            <v>83</v>
          </cell>
          <cell r="AO49">
            <v>93</v>
          </cell>
        </row>
        <row r="50">
          <cell r="AF50" t="str">
            <v>Sep</v>
          </cell>
          <cell r="AM50">
            <v>86</v>
          </cell>
          <cell r="AO50">
            <v>81</v>
          </cell>
        </row>
        <row r="51">
          <cell r="AF51" t="str">
            <v>Oct</v>
          </cell>
          <cell r="AM51">
            <v>79</v>
          </cell>
          <cell r="AO51">
            <v>82</v>
          </cell>
        </row>
        <row r="52">
          <cell r="AF52" t="str">
            <v>Nov</v>
          </cell>
          <cell r="AM52">
            <v>63</v>
          </cell>
          <cell r="AO52">
            <v>71</v>
          </cell>
        </row>
        <row r="53">
          <cell r="AF53" t="str">
            <v>Dec</v>
          </cell>
          <cell r="AM53">
            <v>81</v>
          </cell>
          <cell r="AO53">
            <v>79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267000</v>
          </cell>
        </row>
        <row r="3">
          <cell r="Q3" t="str">
            <v>Q2 2010</v>
          </cell>
          <cell r="R3">
            <v>269000</v>
          </cell>
        </row>
        <row r="4">
          <cell r="Q4" t="str">
            <v>Q3 2010</v>
          </cell>
          <cell r="R4">
            <v>300000</v>
          </cell>
        </row>
        <row r="5">
          <cell r="Q5" t="str">
            <v>Q4 2010</v>
          </cell>
          <cell r="R5">
            <v>259250</v>
          </cell>
        </row>
        <row r="6">
          <cell r="Q6" t="str">
            <v>Q1 2011</v>
          </cell>
          <cell r="R6">
            <v>264000</v>
          </cell>
        </row>
        <row r="7">
          <cell r="Q7" t="str">
            <v>Q2 2011</v>
          </cell>
          <cell r="R7">
            <v>290000</v>
          </cell>
        </row>
        <row r="8">
          <cell r="Q8" t="str">
            <v>Q3 2011</v>
          </cell>
          <cell r="R8">
            <v>269375</v>
          </cell>
        </row>
        <row r="9">
          <cell r="Q9" t="str">
            <v>Q4 2011</v>
          </cell>
          <cell r="R9">
            <v>255000</v>
          </cell>
        </row>
        <row r="10">
          <cell r="Q10" t="str">
            <v>Q1 2012</v>
          </cell>
          <cell r="R10">
            <v>285000</v>
          </cell>
        </row>
        <row r="11">
          <cell r="Q11" t="str">
            <v>Q2 2012</v>
          </cell>
          <cell r="R11">
            <v>262500</v>
          </cell>
        </row>
        <row r="12">
          <cell r="Q12" t="str">
            <v>Q3 2012</v>
          </cell>
          <cell r="R12">
            <v>250000</v>
          </cell>
        </row>
        <row r="13">
          <cell r="Q13" t="str">
            <v>Q4 2012</v>
          </cell>
          <cell r="R13">
            <v>259500</v>
          </cell>
        </row>
        <row r="14">
          <cell r="Q14" t="str">
            <v>Q1 2013</v>
          </cell>
          <cell r="R14">
            <v>272000</v>
          </cell>
        </row>
        <row r="15">
          <cell r="Q15" t="str">
            <v>Q2 2013</v>
          </cell>
          <cell r="R15">
            <v>266855</v>
          </cell>
        </row>
        <row r="16">
          <cell r="Q16" t="str">
            <v>Q3 2013</v>
          </cell>
          <cell r="R16">
            <v>283500</v>
          </cell>
        </row>
        <row r="17">
          <cell r="Q17" t="str">
            <v>Q4 2013</v>
          </cell>
          <cell r="R17">
            <v>267000</v>
          </cell>
        </row>
        <row r="18">
          <cell r="Q18" t="str">
            <v>Q1 2014</v>
          </cell>
          <cell r="R18">
            <v>255000</v>
          </cell>
        </row>
        <row r="19">
          <cell r="Q19" t="str">
            <v>Q2 2014</v>
          </cell>
          <cell r="R19">
            <v>255250</v>
          </cell>
        </row>
        <row r="20">
          <cell r="Q20" t="str">
            <v>Q3 2014</v>
          </cell>
          <cell r="R20">
            <v>280000</v>
          </cell>
        </row>
        <row r="21">
          <cell r="Q21" t="str">
            <v>Q4 2014</v>
          </cell>
          <cell r="R21">
            <v>280000</v>
          </cell>
        </row>
        <row r="22">
          <cell r="Q22" t="str">
            <v>Q1 2015</v>
          </cell>
          <cell r="R22">
            <v>270000</v>
          </cell>
        </row>
        <row r="23">
          <cell r="Q23" t="str">
            <v>Q2 2015</v>
          </cell>
          <cell r="R23">
            <v>318000</v>
          </cell>
        </row>
        <row r="24">
          <cell r="Q24" t="str">
            <v>Q3 2015</v>
          </cell>
          <cell r="R24">
            <v>378500</v>
          </cell>
        </row>
        <row r="25">
          <cell r="Q25" t="str">
            <v>Q4 2015</v>
          </cell>
          <cell r="R25">
            <v>308250</v>
          </cell>
        </row>
        <row r="26">
          <cell r="G26" t="str">
            <v>Jan 2012</v>
          </cell>
          <cell r="H26">
            <v>285000</v>
          </cell>
          <cell r="J26">
            <v>305.41666666666703</v>
          </cell>
        </row>
        <row r="27">
          <cell r="G27" t="str">
            <v>Feb 2012</v>
          </cell>
          <cell r="H27">
            <v>259375</v>
          </cell>
          <cell r="J27">
            <v>352.802154066882</v>
          </cell>
        </row>
        <row r="28">
          <cell r="G28" t="str">
            <v>Mar 2012</v>
          </cell>
          <cell r="H28">
            <v>330000</v>
          </cell>
          <cell r="J28">
            <v>329.19847328244299</v>
          </cell>
        </row>
        <row r="29">
          <cell r="G29" t="str">
            <v>Apr 2012</v>
          </cell>
          <cell r="H29">
            <v>227000</v>
          </cell>
          <cell r="J29">
            <v>332</v>
          </cell>
        </row>
        <row r="30">
          <cell r="G30" t="str">
            <v>May 2012</v>
          </cell>
          <cell r="H30">
            <v>285000</v>
          </cell>
          <cell r="J30">
            <v>357.16722531944305</v>
          </cell>
        </row>
        <row r="31">
          <cell r="G31" t="str">
            <v>Jun 2012</v>
          </cell>
          <cell r="H31">
            <v>270000</v>
          </cell>
          <cell r="J31">
            <v>344.20289855072502</v>
          </cell>
        </row>
        <row r="32">
          <cell r="G32" t="str">
            <v>Jul 2012</v>
          </cell>
          <cell r="H32">
            <v>237500</v>
          </cell>
          <cell r="J32">
            <v>317.24938580413306</v>
          </cell>
        </row>
        <row r="33">
          <cell r="G33" t="str">
            <v>Aug 2012</v>
          </cell>
          <cell r="H33">
            <v>265000</v>
          </cell>
          <cell r="J33">
            <v>378.88888888888903</v>
          </cell>
        </row>
        <row r="34">
          <cell r="G34" t="str">
            <v>Sep 2012</v>
          </cell>
          <cell r="H34">
            <v>250000</v>
          </cell>
          <cell r="J34">
            <v>348.76543209876502</v>
          </cell>
        </row>
        <row r="35">
          <cell r="G35" t="str">
            <v>Oct 2012</v>
          </cell>
          <cell r="H35">
            <v>265000</v>
          </cell>
          <cell r="J35">
            <v>403.05010893246208</v>
          </cell>
        </row>
        <row r="36">
          <cell r="G36" t="str">
            <v>Nov 2012</v>
          </cell>
          <cell r="H36">
            <v>283500</v>
          </cell>
          <cell r="J36">
            <v>430.57956405353701</v>
          </cell>
        </row>
        <row r="37">
          <cell r="G37" t="str">
            <v>Dec 2012</v>
          </cell>
          <cell r="H37">
            <v>226000</v>
          </cell>
          <cell r="J37">
            <v>351.49151894888701</v>
          </cell>
        </row>
        <row r="38">
          <cell r="G38" t="str">
            <v>Jan 2013</v>
          </cell>
          <cell r="H38">
            <v>233000</v>
          </cell>
          <cell r="J38">
            <v>380.56603149397904</v>
          </cell>
        </row>
        <row r="39">
          <cell r="G39" t="str">
            <v>Feb 2013</v>
          </cell>
          <cell r="H39">
            <v>289500</v>
          </cell>
          <cell r="J39">
            <v>450.87818578135506</v>
          </cell>
        </row>
        <row r="40">
          <cell r="G40" t="str">
            <v>Mar 2013</v>
          </cell>
          <cell r="H40">
            <v>292500</v>
          </cell>
          <cell r="J40">
            <v>422.22222222222206</v>
          </cell>
        </row>
        <row r="41">
          <cell r="G41" t="str">
            <v>Apr 2013</v>
          </cell>
          <cell r="H41">
            <v>248001.84</v>
          </cell>
          <cell r="J41">
            <v>295.38571428571402</v>
          </cell>
        </row>
        <row r="42">
          <cell r="G42" t="str">
            <v>May 2013</v>
          </cell>
          <cell r="H42">
            <v>274000</v>
          </cell>
          <cell r="J42">
            <v>436.65577342047902</v>
          </cell>
        </row>
        <row r="43">
          <cell r="G43" t="str">
            <v>Jun 2013</v>
          </cell>
          <cell r="H43">
            <v>299809.08</v>
          </cell>
          <cell r="J43">
            <v>362.31884057971001</v>
          </cell>
        </row>
        <row r="44">
          <cell r="G44" t="str">
            <v>Jul 2013</v>
          </cell>
          <cell r="H44">
            <v>273500</v>
          </cell>
          <cell r="J44">
            <v>394.17176075752104</v>
          </cell>
        </row>
        <row r="45">
          <cell r="G45" t="str">
            <v>Aug 2013</v>
          </cell>
          <cell r="H45">
            <v>309414.45500000002</v>
          </cell>
          <cell r="J45">
            <v>378.94736842105306</v>
          </cell>
        </row>
        <row r="46">
          <cell r="G46" t="str">
            <v>Sep 2013</v>
          </cell>
          <cell r="H46">
            <v>259000</v>
          </cell>
          <cell r="J46">
            <v>434.375</v>
          </cell>
        </row>
        <row r="47">
          <cell r="G47" t="str">
            <v>Oct 2013</v>
          </cell>
          <cell r="H47">
            <v>269000</v>
          </cell>
          <cell r="J47">
            <v>339.52380952381003</v>
          </cell>
        </row>
        <row r="48">
          <cell r="G48" t="str">
            <v>Nov 2013</v>
          </cell>
          <cell r="H48">
            <v>271888</v>
          </cell>
          <cell r="J48">
            <v>442.585714285714</v>
          </cell>
        </row>
        <row r="49">
          <cell r="G49" t="str">
            <v>Dec 2013</v>
          </cell>
          <cell r="H49">
            <v>260000</v>
          </cell>
          <cell r="J49">
            <v>387.85618279569906</v>
          </cell>
        </row>
        <row r="50">
          <cell r="G50" t="str">
            <v>Jan 2014</v>
          </cell>
          <cell r="H50">
            <v>241000</v>
          </cell>
          <cell r="J50">
            <v>471.42857142857105</v>
          </cell>
        </row>
        <row r="51">
          <cell r="G51" t="str">
            <v>Feb 2014</v>
          </cell>
          <cell r="H51">
            <v>267500</v>
          </cell>
          <cell r="J51">
            <v>422.38048090523301</v>
          </cell>
        </row>
        <row r="52">
          <cell r="G52" t="str">
            <v>Mar 2014</v>
          </cell>
          <cell r="H52">
            <v>247000</v>
          </cell>
          <cell r="J52">
            <v>436.97309695016099</v>
          </cell>
        </row>
        <row r="53">
          <cell r="G53" t="str">
            <v>Apr 2014</v>
          </cell>
          <cell r="H53">
            <v>247500</v>
          </cell>
          <cell r="J53">
            <v>479.46874039938604</v>
          </cell>
        </row>
        <row r="54">
          <cell r="G54" t="str">
            <v>May 2014</v>
          </cell>
          <cell r="H54">
            <v>279999</v>
          </cell>
          <cell r="J54">
            <v>421.32963988919704</v>
          </cell>
        </row>
        <row r="55">
          <cell r="G55" t="str">
            <v>Jun 2014</v>
          </cell>
          <cell r="H55">
            <v>260000</v>
          </cell>
          <cell r="J55">
            <v>473.68421052631606</v>
          </cell>
        </row>
        <row r="56">
          <cell r="G56" t="str">
            <v>Jul 2014</v>
          </cell>
          <cell r="H56">
            <v>316500</v>
          </cell>
          <cell r="J56">
            <v>390.15151515151501</v>
          </cell>
        </row>
        <row r="57">
          <cell r="G57" t="str">
            <v>Aug 2014</v>
          </cell>
          <cell r="H57">
            <v>275000</v>
          </cell>
          <cell r="J57">
            <v>493.37231968810897</v>
          </cell>
        </row>
        <row r="58">
          <cell r="G58" t="str">
            <v>Sep 2014</v>
          </cell>
          <cell r="H58">
            <v>276287.51</v>
          </cell>
          <cell r="J58">
            <v>529.61521833117206</v>
          </cell>
        </row>
        <row r="59">
          <cell r="G59" t="str">
            <v>Oct 2014</v>
          </cell>
          <cell r="H59">
            <v>256000</v>
          </cell>
          <cell r="J59">
            <v>434.02777777777806</v>
          </cell>
        </row>
        <row r="60">
          <cell r="G60" t="str">
            <v>Nov 2014</v>
          </cell>
          <cell r="H60">
            <v>282000</v>
          </cell>
          <cell r="J60">
            <v>394.637636973403</v>
          </cell>
        </row>
        <row r="61">
          <cell r="G61" t="str">
            <v>Dec 2014</v>
          </cell>
          <cell r="H61">
            <v>283266.81</v>
          </cell>
          <cell r="J61">
            <v>461.594644750795</v>
          </cell>
        </row>
        <row r="62">
          <cell r="G62" t="str">
            <v>Jan 2015</v>
          </cell>
          <cell r="H62">
            <v>261500</v>
          </cell>
          <cell r="J62">
            <v>389.83050847457605</v>
          </cell>
        </row>
        <row r="63">
          <cell r="G63" t="str">
            <v>Feb 2015</v>
          </cell>
          <cell r="H63">
            <v>265000</v>
          </cell>
          <cell r="J63">
            <v>552.05047318612014</v>
          </cell>
        </row>
        <row r="64">
          <cell r="G64" t="str">
            <v>Mar 2015</v>
          </cell>
          <cell r="H64">
            <v>280952</v>
          </cell>
          <cell r="J64">
            <v>468.76077462360604</v>
          </cell>
        </row>
        <row r="65">
          <cell r="G65" t="str">
            <v>Apr 2015</v>
          </cell>
          <cell r="H65">
            <v>255000</v>
          </cell>
          <cell r="J65">
            <v>456.607142857143</v>
          </cell>
        </row>
        <row r="66">
          <cell r="G66" t="str">
            <v>May 2015</v>
          </cell>
          <cell r="H66">
            <v>388000</v>
          </cell>
          <cell r="J66">
            <v>439.79071228934805</v>
          </cell>
        </row>
        <row r="67">
          <cell r="G67" t="str">
            <v>Jun 2015</v>
          </cell>
          <cell r="H67">
            <v>352000</v>
          </cell>
          <cell r="J67">
            <v>465.11627906976707</v>
          </cell>
        </row>
        <row r="68">
          <cell r="G68" t="str">
            <v>Jul 2015</v>
          </cell>
          <cell r="H68">
            <v>505895</v>
          </cell>
          <cell r="J68">
            <v>534.26248548199806</v>
          </cell>
        </row>
        <row r="69">
          <cell r="G69" t="str">
            <v>Aug 2015</v>
          </cell>
          <cell r="H69">
            <v>352000</v>
          </cell>
          <cell r="J69">
            <v>365.03856041131098</v>
          </cell>
        </row>
        <row r="70">
          <cell r="G70" t="str">
            <v>Sep 2015</v>
          </cell>
          <cell r="H70">
            <v>322500</v>
          </cell>
          <cell r="J70">
            <v>396.07162309368209</v>
          </cell>
        </row>
        <row r="71">
          <cell r="G71" t="str">
            <v>Oct 2015</v>
          </cell>
          <cell r="H71">
            <v>316500</v>
          </cell>
          <cell r="J71">
            <v>476.48514851485106</v>
          </cell>
        </row>
        <row r="72">
          <cell r="G72" t="str">
            <v>Nov 2015</v>
          </cell>
          <cell r="H72">
            <v>355000</v>
          </cell>
          <cell r="J72">
            <v>567.52873563218407</v>
          </cell>
        </row>
        <row r="73">
          <cell r="G73" t="str">
            <v>Dec 2015</v>
          </cell>
          <cell r="H73">
            <v>285000</v>
          </cell>
          <cell r="J73">
            <v>609.27263969171509</v>
          </cell>
        </row>
        <row r="74">
          <cell r="G74" t="str">
            <v>Jan 2016</v>
          </cell>
          <cell r="H74">
            <v>315093</v>
          </cell>
          <cell r="J74">
            <v>650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50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Forest Hills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Forest Hills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120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Forest Hills, Queens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42395</v>
      </c>
      <c r="BM9" s="42">
        <v>1669005</v>
      </c>
      <c r="BN9" s="40" t="s">
        <v>26</v>
      </c>
      <c r="BO9" s="43" t="s">
        <v>27</v>
      </c>
      <c r="BP9" s="7"/>
      <c r="BQ9" s="44" t="str">
        <f>IFERROR(BI69+1,"")</f>
        <v/>
      </c>
      <c r="BR9" s="39" t="s">
        <v>28</v>
      </c>
      <c r="BS9" s="40" t="s">
        <v>28</v>
      </c>
      <c r="BT9" s="41" t="s">
        <v>28</v>
      </c>
      <c r="BU9" s="42" t="s">
        <v>28</v>
      </c>
      <c r="BV9" s="40" t="s">
        <v>28</v>
      </c>
      <c r="BW9" s="43" t="s">
        <v>28</v>
      </c>
      <c r="BX9" s="9"/>
      <c r="BY9" s="45" t="str">
        <f>IFERROR(BQ69+1,"")</f>
        <v/>
      </c>
      <c r="BZ9" s="39" t="s">
        <v>28</v>
      </c>
      <c r="CA9" s="40" t="s">
        <v>28</v>
      </c>
      <c r="CB9" s="41" t="s">
        <v>28</v>
      </c>
      <c r="CC9" s="42" t="s">
        <v>28</v>
      </c>
      <c r="CD9" s="40" t="s">
        <v>28</v>
      </c>
      <c r="CE9" s="43" t="s">
        <v>28</v>
      </c>
      <c r="CF9" s="9"/>
      <c r="CG9" s="45" t="str">
        <f>IFERROR(BY69+1,"")</f>
        <v/>
      </c>
      <c r="CH9" s="39" t="s">
        <v>28</v>
      </c>
      <c r="CI9" s="40" t="s">
        <v>28</v>
      </c>
      <c r="CJ9" s="41" t="s">
        <v>28</v>
      </c>
      <c r="CK9" s="42" t="s">
        <v>28</v>
      </c>
      <c r="CL9" s="40" t="s">
        <v>28</v>
      </c>
      <c r="CM9" s="43" t="s">
        <v>28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121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29</v>
      </c>
      <c r="BK10" s="48" t="s">
        <v>30</v>
      </c>
      <c r="BL10" s="49">
        <v>42394</v>
      </c>
      <c r="BM10" s="50">
        <v>1480000</v>
      </c>
      <c r="BN10" s="48" t="s">
        <v>31</v>
      </c>
      <c r="BO10" s="51">
        <v>2652</v>
      </c>
      <c r="BP10" s="7"/>
      <c r="BQ10" s="7" t="str">
        <f>IFERROR(IF(BQ9&lt;'Interactive charts'!$BJ$1,BQ9+1,""),"")</f>
        <v/>
      </c>
      <c r="BR10" s="47" t="s">
        <v>28</v>
      </c>
      <c r="BS10" s="48" t="s">
        <v>28</v>
      </c>
      <c r="BT10" s="49" t="s">
        <v>28</v>
      </c>
      <c r="BU10" s="50" t="s">
        <v>28</v>
      </c>
      <c r="BV10" s="48" t="s">
        <v>28</v>
      </c>
      <c r="BW10" s="51" t="s">
        <v>28</v>
      </c>
      <c r="BX10" s="9"/>
      <c r="BY10" s="7" t="str">
        <f>IFERROR(IF(BY9&lt;'Interactive charts'!$BJ$1,BY9+1,""),"")</f>
        <v/>
      </c>
      <c r="BZ10" s="47" t="s">
        <v>28</v>
      </c>
      <c r="CA10" s="48" t="s">
        <v>28</v>
      </c>
      <c r="CB10" s="49" t="s">
        <v>28</v>
      </c>
      <c r="CC10" s="50" t="s">
        <v>28</v>
      </c>
      <c r="CD10" s="48" t="s">
        <v>28</v>
      </c>
      <c r="CE10" s="51" t="s">
        <v>28</v>
      </c>
      <c r="CF10" s="9"/>
      <c r="CG10" s="7" t="str">
        <f>IFERROR(IF(CG9&lt;'Interactive charts'!$BJ$1,CG9+1,""),"")</f>
        <v/>
      </c>
      <c r="CH10" s="47" t="s">
        <v>28</v>
      </c>
      <c r="CI10" s="48" t="s">
        <v>28</v>
      </c>
      <c r="CJ10" s="49" t="s">
        <v>28</v>
      </c>
      <c r="CK10" s="50" t="s">
        <v>28</v>
      </c>
      <c r="CL10" s="48" t="s">
        <v>28</v>
      </c>
      <c r="CM10" s="51" t="s">
        <v>28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32</v>
      </c>
      <c r="BK11" s="40" t="s">
        <v>33</v>
      </c>
      <c r="BL11" s="41">
        <v>42375</v>
      </c>
      <c r="BM11" s="42">
        <v>1160805</v>
      </c>
      <c r="BN11" s="40" t="s">
        <v>26</v>
      </c>
      <c r="BO11" s="43" t="s">
        <v>27</v>
      </c>
      <c r="BP11" s="7"/>
      <c r="BQ11" s="7" t="str">
        <f>IFERROR(IF(BQ10&lt;'Interactive charts'!$BJ$1,BQ10+1,""),"")</f>
        <v/>
      </c>
      <c r="BR11" s="39" t="s">
        <v>28</v>
      </c>
      <c r="BS11" s="40" t="s">
        <v>28</v>
      </c>
      <c r="BT11" s="41" t="s">
        <v>28</v>
      </c>
      <c r="BU11" s="42" t="s">
        <v>28</v>
      </c>
      <c r="BV11" s="40" t="s">
        <v>28</v>
      </c>
      <c r="BW11" s="43" t="s">
        <v>28</v>
      </c>
      <c r="BX11" s="9"/>
      <c r="BY11" s="7" t="str">
        <f>IFERROR(IF(BY10&lt;'Interactive charts'!$BJ$1,BY10+1,""),"")</f>
        <v/>
      </c>
      <c r="BZ11" s="39" t="s">
        <v>28</v>
      </c>
      <c r="CA11" s="40" t="s">
        <v>28</v>
      </c>
      <c r="CB11" s="41" t="s">
        <v>28</v>
      </c>
      <c r="CC11" s="42" t="s">
        <v>28</v>
      </c>
      <c r="CD11" s="40" t="s">
        <v>28</v>
      </c>
      <c r="CE11" s="43" t="s">
        <v>28</v>
      </c>
      <c r="CF11" s="9"/>
      <c r="CG11" s="7" t="str">
        <f>IFERROR(IF(CG10&lt;'Interactive charts'!$BJ$1,CG10+1,""),"")</f>
        <v/>
      </c>
      <c r="CH11" s="39" t="s">
        <v>28</v>
      </c>
      <c r="CI11" s="40" t="s">
        <v>28</v>
      </c>
      <c r="CJ11" s="41" t="s">
        <v>28</v>
      </c>
      <c r="CK11" s="42" t="s">
        <v>28</v>
      </c>
      <c r="CL11" s="40" t="s">
        <v>28</v>
      </c>
      <c r="CM11" s="43" t="s">
        <v>28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34</v>
      </c>
      <c r="BK12" s="48" t="s">
        <v>35</v>
      </c>
      <c r="BL12" s="49">
        <v>42391</v>
      </c>
      <c r="BM12" s="50">
        <v>1100000</v>
      </c>
      <c r="BN12" s="48" t="s">
        <v>31</v>
      </c>
      <c r="BO12" s="51">
        <v>1200</v>
      </c>
      <c r="BP12" s="7"/>
      <c r="BQ12" s="7" t="str">
        <f>IFERROR(IF(BQ11&lt;'Interactive charts'!$BJ$1,BQ11+1,""),"")</f>
        <v/>
      </c>
      <c r="BR12" s="47" t="s">
        <v>28</v>
      </c>
      <c r="BS12" s="48" t="s">
        <v>28</v>
      </c>
      <c r="BT12" s="49" t="s">
        <v>28</v>
      </c>
      <c r="BU12" s="50" t="s">
        <v>28</v>
      </c>
      <c r="BV12" s="48" t="s">
        <v>28</v>
      </c>
      <c r="BW12" s="51" t="s">
        <v>28</v>
      </c>
      <c r="BX12" s="9"/>
      <c r="BY12" s="7" t="str">
        <f>IFERROR(IF(BY11&lt;'Interactive charts'!$BJ$1,BY11+1,""),"")</f>
        <v/>
      </c>
      <c r="BZ12" s="47" t="s">
        <v>28</v>
      </c>
      <c r="CA12" s="48" t="s">
        <v>28</v>
      </c>
      <c r="CB12" s="49" t="s">
        <v>28</v>
      </c>
      <c r="CC12" s="50" t="s">
        <v>28</v>
      </c>
      <c r="CD12" s="48" t="s">
        <v>28</v>
      </c>
      <c r="CE12" s="51" t="s">
        <v>28</v>
      </c>
      <c r="CF12" s="9"/>
      <c r="CG12" s="7" t="str">
        <f>IFERROR(IF(CG11&lt;'Interactive charts'!$BJ$1,CG11+1,""),"")</f>
        <v/>
      </c>
      <c r="CH12" s="47" t="s">
        <v>28</v>
      </c>
      <c r="CI12" s="48" t="s">
        <v>28</v>
      </c>
      <c r="CJ12" s="49" t="s">
        <v>28</v>
      </c>
      <c r="CK12" s="50" t="s">
        <v>28</v>
      </c>
      <c r="CL12" s="48" t="s">
        <v>28</v>
      </c>
      <c r="CM12" s="51" t="s">
        <v>28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Forest Hills, Queens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36</v>
      </c>
      <c r="BK13" s="40" t="s">
        <v>37</v>
      </c>
      <c r="BL13" s="41">
        <v>42373</v>
      </c>
      <c r="BM13" s="42">
        <v>1098000</v>
      </c>
      <c r="BN13" s="40" t="s">
        <v>31</v>
      </c>
      <c r="BO13" s="43">
        <v>2020</v>
      </c>
      <c r="BP13" s="7"/>
      <c r="BQ13" s="7" t="str">
        <f>IFERROR(IF(BQ12&lt;'Interactive charts'!$BJ$1,BQ12+1,""),"")</f>
        <v/>
      </c>
      <c r="BR13" s="39" t="s">
        <v>28</v>
      </c>
      <c r="BS13" s="40" t="s">
        <v>28</v>
      </c>
      <c r="BT13" s="41" t="s">
        <v>28</v>
      </c>
      <c r="BU13" s="42" t="s">
        <v>28</v>
      </c>
      <c r="BV13" s="40" t="s">
        <v>28</v>
      </c>
      <c r="BW13" s="43" t="s">
        <v>28</v>
      </c>
      <c r="BX13" s="9"/>
      <c r="BY13" s="7" t="str">
        <f>IFERROR(IF(BY12&lt;'Interactive charts'!$BJ$1,BY12+1,""),"")</f>
        <v/>
      </c>
      <c r="BZ13" s="39" t="s">
        <v>28</v>
      </c>
      <c r="CA13" s="40" t="s">
        <v>28</v>
      </c>
      <c r="CB13" s="41" t="s">
        <v>28</v>
      </c>
      <c r="CC13" s="42" t="s">
        <v>28</v>
      </c>
      <c r="CD13" s="40" t="s">
        <v>28</v>
      </c>
      <c r="CE13" s="43" t="s">
        <v>28</v>
      </c>
      <c r="CF13" s="9"/>
      <c r="CG13" s="7" t="str">
        <f>IFERROR(IF(CG12&lt;'Interactive charts'!$BJ$1,CG12+1,""),"")</f>
        <v/>
      </c>
      <c r="CH13" s="39" t="s">
        <v>28</v>
      </c>
      <c r="CI13" s="40" t="s">
        <v>28</v>
      </c>
      <c r="CJ13" s="41" t="s">
        <v>28</v>
      </c>
      <c r="CK13" s="42" t="s">
        <v>28</v>
      </c>
      <c r="CL13" s="40" t="s">
        <v>28</v>
      </c>
      <c r="CM13" s="43" t="s">
        <v>28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38</v>
      </c>
      <c r="BK14" s="48" t="s">
        <v>39</v>
      </c>
      <c r="BL14" s="49">
        <v>42377</v>
      </c>
      <c r="BM14" s="50">
        <v>1095000</v>
      </c>
      <c r="BN14" s="48" t="s">
        <v>31</v>
      </c>
      <c r="BO14" s="51">
        <v>1240</v>
      </c>
      <c r="BP14" s="7"/>
      <c r="BQ14" s="7" t="str">
        <f>IFERROR(IF(BQ13&lt;'Interactive charts'!$BJ$1,BQ13+1,""),"")</f>
        <v/>
      </c>
      <c r="BR14" s="47" t="s">
        <v>28</v>
      </c>
      <c r="BS14" s="48" t="s">
        <v>28</v>
      </c>
      <c r="BT14" s="49" t="s">
        <v>28</v>
      </c>
      <c r="BU14" s="50" t="s">
        <v>28</v>
      </c>
      <c r="BV14" s="48" t="s">
        <v>28</v>
      </c>
      <c r="BW14" s="51" t="s">
        <v>28</v>
      </c>
      <c r="BX14" s="9"/>
      <c r="BY14" s="7" t="str">
        <f>IFERROR(IF(BY13&lt;'Interactive charts'!$BJ$1,BY13+1,""),"")</f>
        <v/>
      </c>
      <c r="BZ14" s="47" t="s">
        <v>28</v>
      </c>
      <c r="CA14" s="48" t="s">
        <v>28</v>
      </c>
      <c r="CB14" s="49" t="s">
        <v>28</v>
      </c>
      <c r="CC14" s="50" t="s">
        <v>28</v>
      </c>
      <c r="CD14" s="48" t="s">
        <v>28</v>
      </c>
      <c r="CE14" s="51" t="s">
        <v>28</v>
      </c>
      <c r="CF14" s="9"/>
      <c r="CG14" s="7" t="str">
        <f>IFERROR(IF(CG13&lt;'Interactive charts'!$BJ$1,CG13+1,""),"")</f>
        <v/>
      </c>
      <c r="CH14" s="47" t="s">
        <v>28</v>
      </c>
      <c r="CI14" s="48" t="s">
        <v>28</v>
      </c>
      <c r="CJ14" s="49" t="s">
        <v>28</v>
      </c>
      <c r="CK14" s="50" t="s">
        <v>28</v>
      </c>
      <c r="CL14" s="48" t="s">
        <v>28</v>
      </c>
      <c r="CM14" s="51" t="s">
        <v>28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40</v>
      </c>
      <c r="BK15" s="40" t="s">
        <v>41</v>
      </c>
      <c r="BL15" s="41">
        <v>42383</v>
      </c>
      <c r="BM15" s="42">
        <v>680000</v>
      </c>
      <c r="BN15" s="40" t="s">
        <v>42</v>
      </c>
      <c r="BO15" s="43" t="s">
        <v>27</v>
      </c>
      <c r="BP15" s="7"/>
      <c r="BQ15" s="7" t="str">
        <f>IFERROR(IF(BQ14&lt;'Interactive charts'!$BJ$1,BQ14+1,""),"")</f>
        <v/>
      </c>
      <c r="BR15" s="39" t="s">
        <v>28</v>
      </c>
      <c r="BS15" s="40" t="s">
        <v>28</v>
      </c>
      <c r="BT15" s="41" t="s">
        <v>28</v>
      </c>
      <c r="BU15" s="42" t="s">
        <v>28</v>
      </c>
      <c r="BV15" s="40" t="s">
        <v>28</v>
      </c>
      <c r="BW15" s="43" t="s">
        <v>28</v>
      </c>
      <c r="BX15" s="9"/>
      <c r="BY15" s="7" t="str">
        <f>IFERROR(IF(BY14&lt;'Interactive charts'!$BJ$1,BY14+1,""),"")</f>
        <v/>
      </c>
      <c r="BZ15" s="39" t="s">
        <v>28</v>
      </c>
      <c r="CA15" s="40" t="s">
        <v>28</v>
      </c>
      <c r="CB15" s="41" t="s">
        <v>28</v>
      </c>
      <c r="CC15" s="42" t="s">
        <v>28</v>
      </c>
      <c r="CD15" s="40" t="s">
        <v>28</v>
      </c>
      <c r="CE15" s="43" t="s">
        <v>28</v>
      </c>
      <c r="CF15" s="9"/>
      <c r="CG15" s="7" t="str">
        <f>IFERROR(IF(CG14&lt;'Interactive charts'!$BJ$1,CG14+1,""),"")</f>
        <v/>
      </c>
      <c r="CH15" s="39" t="s">
        <v>28</v>
      </c>
      <c r="CI15" s="40" t="s">
        <v>28</v>
      </c>
      <c r="CJ15" s="41" t="s">
        <v>28</v>
      </c>
      <c r="CK15" s="42" t="s">
        <v>28</v>
      </c>
      <c r="CL15" s="40" t="s">
        <v>28</v>
      </c>
      <c r="CM15" s="43" t="s">
        <v>28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43</v>
      </c>
      <c r="BK16" s="48" t="s">
        <v>44</v>
      </c>
      <c r="BL16" s="49">
        <v>42389</v>
      </c>
      <c r="BM16" s="50">
        <v>650000</v>
      </c>
      <c r="BN16" s="48" t="s">
        <v>26</v>
      </c>
      <c r="BO16" s="51">
        <v>968</v>
      </c>
      <c r="BP16" s="7"/>
      <c r="BQ16" s="7" t="str">
        <f>IFERROR(IF(BQ15&lt;'Interactive charts'!$BJ$1,BQ15+1,""),"")</f>
        <v/>
      </c>
      <c r="BR16" s="47" t="s">
        <v>28</v>
      </c>
      <c r="BS16" s="48" t="s">
        <v>28</v>
      </c>
      <c r="BT16" s="49" t="s">
        <v>28</v>
      </c>
      <c r="BU16" s="50" t="s">
        <v>28</v>
      </c>
      <c r="BV16" s="48" t="s">
        <v>28</v>
      </c>
      <c r="BW16" s="51" t="s">
        <v>28</v>
      </c>
      <c r="BX16" s="9"/>
      <c r="BY16" s="7" t="str">
        <f>IFERROR(IF(BY15&lt;'Interactive charts'!$BJ$1,BY15+1,""),"")</f>
        <v/>
      </c>
      <c r="BZ16" s="47" t="s">
        <v>28</v>
      </c>
      <c r="CA16" s="48" t="s">
        <v>28</v>
      </c>
      <c r="CB16" s="49" t="s">
        <v>28</v>
      </c>
      <c r="CC16" s="50" t="s">
        <v>28</v>
      </c>
      <c r="CD16" s="48" t="s">
        <v>28</v>
      </c>
      <c r="CE16" s="51" t="s">
        <v>28</v>
      </c>
      <c r="CF16" s="9"/>
      <c r="CG16" s="7" t="str">
        <f>IFERROR(IF(CG15&lt;'Interactive charts'!$BJ$1,CG15+1,""),"")</f>
        <v/>
      </c>
      <c r="CH16" s="47" t="s">
        <v>28</v>
      </c>
      <c r="CI16" s="48" t="s">
        <v>28</v>
      </c>
      <c r="CJ16" s="49" t="s">
        <v>28</v>
      </c>
      <c r="CK16" s="50" t="s">
        <v>28</v>
      </c>
      <c r="CL16" s="48" t="s">
        <v>28</v>
      </c>
      <c r="CM16" s="51" t="s">
        <v>28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45</v>
      </c>
      <c r="BK17" s="40" t="s">
        <v>46</v>
      </c>
      <c r="BL17" s="41">
        <v>42391</v>
      </c>
      <c r="BM17" s="42">
        <v>522000</v>
      </c>
      <c r="BN17" s="40" t="s">
        <v>26</v>
      </c>
      <c r="BO17" s="43">
        <v>719</v>
      </c>
      <c r="BP17" s="7"/>
      <c r="BQ17" s="7" t="str">
        <f>IFERROR(IF(BQ16&lt;'Interactive charts'!$BJ$1,BQ16+1,""),"")</f>
        <v/>
      </c>
      <c r="BR17" s="39" t="s">
        <v>28</v>
      </c>
      <c r="BS17" s="40" t="s">
        <v>28</v>
      </c>
      <c r="BT17" s="41" t="s">
        <v>28</v>
      </c>
      <c r="BU17" s="42" t="s">
        <v>28</v>
      </c>
      <c r="BV17" s="40" t="s">
        <v>28</v>
      </c>
      <c r="BW17" s="43" t="s">
        <v>28</v>
      </c>
      <c r="BX17" s="9"/>
      <c r="BY17" s="7" t="str">
        <f>IFERROR(IF(BY16&lt;'Interactive charts'!$BJ$1,BY16+1,""),"")</f>
        <v/>
      </c>
      <c r="BZ17" s="39" t="s">
        <v>28</v>
      </c>
      <c r="CA17" s="40" t="s">
        <v>28</v>
      </c>
      <c r="CB17" s="41" t="s">
        <v>28</v>
      </c>
      <c r="CC17" s="42" t="s">
        <v>28</v>
      </c>
      <c r="CD17" s="40" t="s">
        <v>28</v>
      </c>
      <c r="CE17" s="43" t="s">
        <v>28</v>
      </c>
      <c r="CF17" s="9"/>
      <c r="CG17" s="7" t="str">
        <f>IFERROR(IF(CG16&lt;'Interactive charts'!$BJ$1,CG16+1,""),"")</f>
        <v/>
      </c>
      <c r="CH17" s="39" t="s">
        <v>28</v>
      </c>
      <c r="CI17" s="40" t="s">
        <v>28</v>
      </c>
      <c r="CJ17" s="41" t="s">
        <v>28</v>
      </c>
      <c r="CK17" s="42" t="s">
        <v>28</v>
      </c>
      <c r="CL17" s="40" t="s">
        <v>28</v>
      </c>
      <c r="CM17" s="43" t="s">
        <v>28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47</v>
      </c>
      <c r="BK18" s="48" t="s">
        <v>48</v>
      </c>
      <c r="BL18" s="49">
        <v>42397</v>
      </c>
      <c r="BM18" s="50">
        <v>499500</v>
      </c>
      <c r="BN18" s="48" t="s">
        <v>42</v>
      </c>
      <c r="BO18" s="51" t="s">
        <v>27</v>
      </c>
      <c r="BP18" s="7"/>
      <c r="BQ18" s="7" t="str">
        <f>IFERROR(IF(BQ17&lt;'Interactive charts'!$BJ$1,BQ17+1,""),"")</f>
        <v/>
      </c>
      <c r="BR18" s="47" t="s">
        <v>28</v>
      </c>
      <c r="BS18" s="48" t="s">
        <v>28</v>
      </c>
      <c r="BT18" s="49" t="s">
        <v>28</v>
      </c>
      <c r="BU18" s="50" t="s">
        <v>28</v>
      </c>
      <c r="BV18" s="48" t="s">
        <v>28</v>
      </c>
      <c r="BW18" s="51" t="s">
        <v>28</v>
      </c>
      <c r="BX18" s="9"/>
      <c r="BY18" s="7" t="str">
        <f>IFERROR(IF(BY17&lt;'Interactive charts'!$BJ$1,BY17+1,""),"")</f>
        <v/>
      </c>
      <c r="BZ18" s="47" t="s">
        <v>28</v>
      </c>
      <c r="CA18" s="48" t="s">
        <v>28</v>
      </c>
      <c r="CB18" s="49" t="s">
        <v>28</v>
      </c>
      <c r="CC18" s="50" t="s">
        <v>28</v>
      </c>
      <c r="CD18" s="48" t="s">
        <v>28</v>
      </c>
      <c r="CE18" s="51" t="s">
        <v>28</v>
      </c>
      <c r="CF18" s="9"/>
      <c r="CG18" s="7" t="str">
        <f>IFERROR(IF(CG17&lt;'Interactive charts'!$BJ$1,CG17+1,""),"")</f>
        <v/>
      </c>
      <c r="CH18" s="47" t="s">
        <v>28</v>
      </c>
      <c r="CI18" s="48" t="s">
        <v>28</v>
      </c>
      <c r="CJ18" s="49" t="s">
        <v>28</v>
      </c>
      <c r="CK18" s="50" t="s">
        <v>28</v>
      </c>
      <c r="CL18" s="48" t="s">
        <v>28</v>
      </c>
      <c r="CM18" s="51" t="s">
        <v>28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>
        <f t="shared" si="0"/>
        <v>11</v>
      </c>
      <c r="BJ19" s="39" t="s">
        <v>49</v>
      </c>
      <c r="BK19" s="40" t="s">
        <v>50</v>
      </c>
      <c r="BL19" s="41">
        <v>42376</v>
      </c>
      <c r="BM19" s="42">
        <v>455000</v>
      </c>
      <c r="BN19" s="40" t="s">
        <v>42</v>
      </c>
      <c r="BO19" s="43" t="s">
        <v>27</v>
      </c>
      <c r="BP19" s="7"/>
      <c r="BQ19" s="7" t="str">
        <f>IFERROR(IF(BQ18&lt;'Interactive charts'!$BJ$1,BQ18+1,""),"")</f>
        <v/>
      </c>
      <c r="BR19" s="39" t="s">
        <v>28</v>
      </c>
      <c r="BS19" s="40" t="s">
        <v>28</v>
      </c>
      <c r="BT19" s="41" t="s">
        <v>28</v>
      </c>
      <c r="BU19" s="42" t="s">
        <v>28</v>
      </c>
      <c r="BV19" s="40" t="s">
        <v>28</v>
      </c>
      <c r="BW19" s="43" t="s">
        <v>28</v>
      </c>
      <c r="BX19" s="9"/>
      <c r="BY19" s="7" t="str">
        <f>IFERROR(IF(BY18&lt;'Interactive charts'!$BJ$1,BY18+1,""),"")</f>
        <v/>
      </c>
      <c r="BZ19" s="39" t="s">
        <v>28</v>
      </c>
      <c r="CA19" s="40" t="s">
        <v>28</v>
      </c>
      <c r="CB19" s="41" t="s">
        <v>28</v>
      </c>
      <c r="CC19" s="42" t="s">
        <v>28</v>
      </c>
      <c r="CD19" s="40" t="s">
        <v>28</v>
      </c>
      <c r="CE19" s="43" t="s">
        <v>28</v>
      </c>
      <c r="CF19" s="9"/>
      <c r="CG19" s="7" t="str">
        <f>IFERROR(IF(CG18&lt;'Interactive charts'!$BJ$1,CG18+1,""),"")</f>
        <v/>
      </c>
      <c r="CH19" s="39" t="s">
        <v>28</v>
      </c>
      <c r="CI19" s="40" t="s">
        <v>28</v>
      </c>
      <c r="CJ19" s="41" t="s">
        <v>28</v>
      </c>
      <c r="CK19" s="42" t="s">
        <v>28</v>
      </c>
      <c r="CL19" s="40" t="s">
        <v>28</v>
      </c>
      <c r="CM19" s="43" t="s">
        <v>28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>
        <f t="shared" si="0"/>
        <v>12</v>
      </c>
      <c r="BJ20" s="47" t="s">
        <v>51</v>
      </c>
      <c r="BK20" s="48" t="s">
        <v>52</v>
      </c>
      <c r="BL20" s="49">
        <v>42375</v>
      </c>
      <c r="BM20" s="50">
        <v>438000</v>
      </c>
      <c r="BN20" s="48" t="s">
        <v>42</v>
      </c>
      <c r="BO20" s="51" t="s">
        <v>27</v>
      </c>
      <c r="BP20" s="7"/>
      <c r="BQ20" s="7" t="str">
        <f>IFERROR(IF(BQ19&lt;'Interactive charts'!$BJ$1,BQ19+1,""),"")</f>
        <v/>
      </c>
      <c r="BR20" s="47" t="s">
        <v>28</v>
      </c>
      <c r="BS20" s="48" t="s">
        <v>28</v>
      </c>
      <c r="BT20" s="49" t="s">
        <v>28</v>
      </c>
      <c r="BU20" s="50" t="s">
        <v>28</v>
      </c>
      <c r="BV20" s="48" t="s">
        <v>28</v>
      </c>
      <c r="BW20" s="51" t="s">
        <v>28</v>
      </c>
      <c r="BX20" s="9"/>
      <c r="BY20" s="7" t="str">
        <f>IFERROR(IF(BY19&lt;'Interactive charts'!$BJ$1,BY19+1,""),"")</f>
        <v/>
      </c>
      <c r="BZ20" s="47" t="s">
        <v>28</v>
      </c>
      <c r="CA20" s="48" t="s">
        <v>28</v>
      </c>
      <c r="CB20" s="49" t="s">
        <v>28</v>
      </c>
      <c r="CC20" s="50" t="s">
        <v>28</v>
      </c>
      <c r="CD20" s="48" t="s">
        <v>28</v>
      </c>
      <c r="CE20" s="51" t="s">
        <v>28</v>
      </c>
      <c r="CF20" s="9"/>
      <c r="CG20" s="7" t="str">
        <f>IFERROR(IF(CG19&lt;'Interactive charts'!$BJ$1,CG19+1,""),"")</f>
        <v/>
      </c>
      <c r="CH20" s="47" t="s">
        <v>28</v>
      </c>
      <c r="CI20" s="48" t="s">
        <v>28</v>
      </c>
      <c r="CJ20" s="49" t="s">
        <v>28</v>
      </c>
      <c r="CK20" s="50" t="s">
        <v>28</v>
      </c>
      <c r="CL20" s="48" t="s">
        <v>28</v>
      </c>
      <c r="CM20" s="51" t="s">
        <v>28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>
        <f t="shared" si="0"/>
        <v>13</v>
      </c>
      <c r="BJ21" s="39" t="s">
        <v>53</v>
      </c>
      <c r="BK21" s="40" t="s">
        <v>54</v>
      </c>
      <c r="BL21" s="41">
        <v>42384</v>
      </c>
      <c r="BM21" s="42">
        <v>416000</v>
      </c>
      <c r="BN21" s="40" t="s">
        <v>26</v>
      </c>
      <c r="BO21" s="43">
        <v>640</v>
      </c>
      <c r="BP21" s="7"/>
      <c r="BQ21" s="7" t="str">
        <f>IFERROR(IF(BQ20&lt;'Interactive charts'!$BJ$1,BQ20+1,""),"")</f>
        <v/>
      </c>
      <c r="BR21" s="39" t="s">
        <v>28</v>
      </c>
      <c r="BS21" s="40" t="s">
        <v>28</v>
      </c>
      <c r="BT21" s="41" t="s">
        <v>28</v>
      </c>
      <c r="BU21" s="42" t="s">
        <v>28</v>
      </c>
      <c r="BV21" s="40" t="s">
        <v>28</v>
      </c>
      <c r="BW21" s="43" t="s">
        <v>28</v>
      </c>
      <c r="BX21" s="9"/>
      <c r="BY21" s="7" t="str">
        <f>IFERROR(IF(BY20&lt;'Interactive charts'!$BJ$1,BY20+1,""),"")</f>
        <v/>
      </c>
      <c r="BZ21" s="39" t="s">
        <v>28</v>
      </c>
      <c r="CA21" s="40" t="s">
        <v>28</v>
      </c>
      <c r="CB21" s="41" t="s">
        <v>28</v>
      </c>
      <c r="CC21" s="42" t="s">
        <v>28</v>
      </c>
      <c r="CD21" s="40" t="s">
        <v>28</v>
      </c>
      <c r="CE21" s="43" t="s">
        <v>28</v>
      </c>
      <c r="CF21" s="9"/>
      <c r="CG21" s="7" t="str">
        <f>IFERROR(IF(CG20&lt;'Interactive charts'!$BJ$1,CG20+1,""),"")</f>
        <v/>
      </c>
      <c r="CH21" s="39" t="s">
        <v>28</v>
      </c>
      <c r="CI21" s="40" t="s">
        <v>28</v>
      </c>
      <c r="CJ21" s="41" t="s">
        <v>28</v>
      </c>
      <c r="CK21" s="42" t="s">
        <v>28</v>
      </c>
      <c r="CL21" s="40" t="s">
        <v>28</v>
      </c>
      <c r="CM21" s="43" t="s">
        <v>28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>
        <f t="shared" si="0"/>
        <v>14</v>
      </c>
      <c r="BJ22" s="47" t="s">
        <v>55</v>
      </c>
      <c r="BK22" s="48" t="s">
        <v>56</v>
      </c>
      <c r="BL22" s="49">
        <v>42383</v>
      </c>
      <c r="BM22" s="50">
        <v>400000</v>
      </c>
      <c r="BN22" s="48" t="s">
        <v>31</v>
      </c>
      <c r="BO22" s="51">
        <v>1296</v>
      </c>
      <c r="BP22" s="7"/>
      <c r="BQ22" s="7" t="str">
        <f>IFERROR(IF(BQ21&lt;'Interactive charts'!$BJ$1,BQ21+1,""),"")</f>
        <v/>
      </c>
      <c r="BR22" s="47" t="s">
        <v>28</v>
      </c>
      <c r="BS22" s="48" t="s">
        <v>28</v>
      </c>
      <c r="BT22" s="49" t="s">
        <v>28</v>
      </c>
      <c r="BU22" s="50" t="s">
        <v>28</v>
      </c>
      <c r="BV22" s="48" t="s">
        <v>28</v>
      </c>
      <c r="BW22" s="51" t="s">
        <v>28</v>
      </c>
      <c r="BX22" s="9"/>
      <c r="BY22" s="7" t="str">
        <f>IFERROR(IF(BY21&lt;'Interactive charts'!$BJ$1,BY21+1,""),"")</f>
        <v/>
      </c>
      <c r="BZ22" s="47" t="s">
        <v>28</v>
      </c>
      <c r="CA22" s="48" t="s">
        <v>28</v>
      </c>
      <c r="CB22" s="49" t="s">
        <v>28</v>
      </c>
      <c r="CC22" s="50" t="s">
        <v>28</v>
      </c>
      <c r="CD22" s="48" t="s">
        <v>28</v>
      </c>
      <c r="CE22" s="51" t="s">
        <v>28</v>
      </c>
      <c r="CF22" s="9"/>
      <c r="CG22" s="7" t="str">
        <f>IFERROR(IF(CG21&lt;'Interactive charts'!$BJ$1,CG21+1,""),"")</f>
        <v/>
      </c>
      <c r="CH22" s="47" t="s">
        <v>28</v>
      </c>
      <c r="CI22" s="48" t="s">
        <v>28</v>
      </c>
      <c r="CJ22" s="49" t="s">
        <v>28</v>
      </c>
      <c r="CK22" s="50" t="s">
        <v>28</v>
      </c>
      <c r="CL22" s="48" t="s">
        <v>28</v>
      </c>
      <c r="CM22" s="51" t="s">
        <v>28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>
        <f t="shared" si="0"/>
        <v>15</v>
      </c>
      <c r="BJ23" s="39" t="s">
        <v>57</v>
      </c>
      <c r="BK23" s="40" t="s">
        <v>50</v>
      </c>
      <c r="BL23" s="41">
        <v>42380</v>
      </c>
      <c r="BM23" s="42">
        <v>395000</v>
      </c>
      <c r="BN23" s="40" t="s">
        <v>42</v>
      </c>
      <c r="BO23" s="43" t="s">
        <v>27</v>
      </c>
      <c r="BP23" s="7"/>
      <c r="BQ23" s="7" t="str">
        <f>IFERROR(IF(BQ22&lt;'Interactive charts'!$BJ$1,BQ22+1,""),"")</f>
        <v/>
      </c>
      <c r="BR23" s="39" t="s">
        <v>28</v>
      </c>
      <c r="BS23" s="40" t="s">
        <v>28</v>
      </c>
      <c r="BT23" s="41" t="s">
        <v>28</v>
      </c>
      <c r="BU23" s="42" t="s">
        <v>28</v>
      </c>
      <c r="BV23" s="40" t="s">
        <v>28</v>
      </c>
      <c r="BW23" s="43" t="s">
        <v>28</v>
      </c>
      <c r="BX23" s="9"/>
      <c r="BY23" s="7" t="str">
        <f>IFERROR(IF(BY22&lt;'Interactive charts'!$BJ$1,BY22+1,""),"")</f>
        <v/>
      </c>
      <c r="BZ23" s="39" t="s">
        <v>28</v>
      </c>
      <c r="CA23" s="40" t="s">
        <v>28</v>
      </c>
      <c r="CB23" s="41" t="s">
        <v>28</v>
      </c>
      <c r="CC23" s="42" t="s">
        <v>28</v>
      </c>
      <c r="CD23" s="40" t="s">
        <v>28</v>
      </c>
      <c r="CE23" s="43" t="s">
        <v>28</v>
      </c>
      <c r="CF23" s="9"/>
      <c r="CG23" s="7" t="str">
        <f>IFERROR(IF(CG22&lt;'Interactive charts'!$BJ$1,CG22+1,""),"")</f>
        <v/>
      </c>
      <c r="CH23" s="39" t="s">
        <v>28</v>
      </c>
      <c r="CI23" s="40" t="s">
        <v>28</v>
      </c>
      <c r="CJ23" s="41" t="s">
        <v>28</v>
      </c>
      <c r="CK23" s="42" t="s">
        <v>28</v>
      </c>
      <c r="CL23" s="40" t="s">
        <v>28</v>
      </c>
      <c r="CM23" s="43" t="s">
        <v>28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>
        <f t="shared" si="0"/>
        <v>16</v>
      </c>
      <c r="BJ24" s="47" t="s">
        <v>58</v>
      </c>
      <c r="BK24" s="48" t="s">
        <v>59</v>
      </c>
      <c r="BL24" s="49">
        <v>42391</v>
      </c>
      <c r="BM24" s="50">
        <v>395000</v>
      </c>
      <c r="BN24" s="48" t="s">
        <v>42</v>
      </c>
      <c r="BO24" s="51" t="s">
        <v>27</v>
      </c>
      <c r="BP24" s="7"/>
      <c r="BQ24" s="7" t="str">
        <f>IFERROR(IF(BQ23&lt;'Interactive charts'!$BJ$1,BQ23+1,""),"")</f>
        <v/>
      </c>
      <c r="BR24" s="47" t="s">
        <v>28</v>
      </c>
      <c r="BS24" s="48" t="s">
        <v>28</v>
      </c>
      <c r="BT24" s="49" t="s">
        <v>28</v>
      </c>
      <c r="BU24" s="50" t="s">
        <v>28</v>
      </c>
      <c r="BV24" s="48" t="s">
        <v>28</v>
      </c>
      <c r="BW24" s="51" t="s">
        <v>28</v>
      </c>
      <c r="BX24" s="9"/>
      <c r="BY24" s="7" t="str">
        <f>IFERROR(IF(BY23&lt;'Interactive charts'!$BJ$1,BY23+1,""),"")</f>
        <v/>
      </c>
      <c r="BZ24" s="47" t="s">
        <v>28</v>
      </c>
      <c r="CA24" s="48" t="s">
        <v>28</v>
      </c>
      <c r="CB24" s="49" t="s">
        <v>28</v>
      </c>
      <c r="CC24" s="50" t="s">
        <v>28</v>
      </c>
      <c r="CD24" s="48" t="s">
        <v>28</v>
      </c>
      <c r="CE24" s="51" t="s">
        <v>28</v>
      </c>
      <c r="CF24" s="9"/>
      <c r="CG24" s="7" t="str">
        <f>IFERROR(IF(CG23&lt;'Interactive charts'!$BJ$1,CG23+1,""),"")</f>
        <v/>
      </c>
      <c r="CH24" s="47" t="s">
        <v>28</v>
      </c>
      <c r="CI24" s="48" t="s">
        <v>28</v>
      </c>
      <c r="CJ24" s="49" t="s">
        <v>28</v>
      </c>
      <c r="CK24" s="50" t="s">
        <v>28</v>
      </c>
      <c r="CL24" s="48" t="s">
        <v>28</v>
      </c>
      <c r="CM24" s="51" t="s">
        <v>28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>
        <f t="shared" si="0"/>
        <v>17</v>
      </c>
      <c r="BJ25" s="39" t="s">
        <v>60</v>
      </c>
      <c r="BK25" s="40" t="s">
        <v>61</v>
      </c>
      <c r="BL25" s="41">
        <v>42375</v>
      </c>
      <c r="BM25" s="42">
        <v>392000</v>
      </c>
      <c r="BN25" s="40" t="s">
        <v>42</v>
      </c>
      <c r="BO25" s="43" t="s">
        <v>27</v>
      </c>
      <c r="BP25" s="7"/>
      <c r="BQ25" s="7" t="str">
        <f>IFERROR(IF(BQ24&lt;'Interactive charts'!$BJ$1,BQ24+1,""),"")</f>
        <v/>
      </c>
      <c r="BR25" s="39" t="s">
        <v>28</v>
      </c>
      <c r="BS25" s="40" t="s">
        <v>28</v>
      </c>
      <c r="BT25" s="41" t="s">
        <v>28</v>
      </c>
      <c r="BU25" s="42" t="s">
        <v>28</v>
      </c>
      <c r="BV25" s="40" t="s">
        <v>28</v>
      </c>
      <c r="BW25" s="43" t="s">
        <v>28</v>
      </c>
      <c r="BX25" s="9"/>
      <c r="BY25" s="7" t="str">
        <f>IFERROR(IF(BY24&lt;'Interactive charts'!$BJ$1,BY24+1,""),"")</f>
        <v/>
      </c>
      <c r="BZ25" s="39" t="s">
        <v>28</v>
      </c>
      <c r="CA25" s="40" t="s">
        <v>28</v>
      </c>
      <c r="CB25" s="41" t="s">
        <v>28</v>
      </c>
      <c r="CC25" s="42" t="s">
        <v>28</v>
      </c>
      <c r="CD25" s="40" t="s">
        <v>28</v>
      </c>
      <c r="CE25" s="43" t="s">
        <v>28</v>
      </c>
      <c r="CF25" s="9"/>
      <c r="CG25" s="7" t="str">
        <f>IFERROR(IF(CG24&lt;'Interactive charts'!$BJ$1,CG24+1,""),"")</f>
        <v/>
      </c>
      <c r="CH25" s="39" t="s">
        <v>28</v>
      </c>
      <c r="CI25" s="40" t="s">
        <v>28</v>
      </c>
      <c r="CJ25" s="41" t="s">
        <v>28</v>
      </c>
      <c r="CK25" s="42" t="s">
        <v>28</v>
      </c>
      <c r="CL25" s="40" t="s">
        <v>28</v>
      </c>
      <c r="CM25" s="43" t="s">
        <v>28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>
        <f t="shared" si="0"/>
        <v>18</v>
      </c>
      <c r="BJ26" s="47" t="s">
        <v>62</v>
      </c>
      <c r="BK26" s="48" t="s">
        <v>63</v>
      </c>
      <c r="BL26" s="49">
        <v>42397</v>
      </c>
      <c r="BM26" s="50">
        <v>375000</v>
      </c>
      <c r="BN26" s="48" t="s">
        <v>42</v>
      </c>
      <c r="BO26" s="51" t="s">
        <v>27</v>
      </c>
      <c r="BP26" s="7"/>
      <c r="BQ26" s="7" t="str">
        <f>IFERROR(IF(BQ25&lt;'Interactive charts'!$BJ$1,BQ25+1,""),"")</f>
        <v/>
      </c>
      <c r="BR26" s="47" t="s">
        <v>28</v>
      </c>
      <c r="BS26" s="48" t="s">
        <v>28</v>
      </c>
      <c r="BT26" s="49" t="s">
        <v>28</v>
      </c>
      <c r="BU26" s="50" t="s">
        <v>28</v>
      </c>
      <c r="BV26" s="48" t="s">
        <v>28</v>
      </c>
      <c r="BW26" s="51" t="s">
        <v>28</v>
      </c>
      <c r="BX26" s="9"/>
      <c r="BY26" s="7" t="str">
        <f>IFERROR(IF(BY25&lt;'Interactive charts'!$BJ$1,BY25+1,""),"")</f>
        <v/>
      </c>
      <c r="BZ26" s="47" t="s">
        <v>28</v>
      </c>
      <c r="CA26" s="48" t="s">
        <v>28</v>
      </c>
      <c r="CB26" s="49" t="s">
        <v>28</v>
      </c>
      <c r="CC26" s="50" t="s">
        <v>28</v>
      </c>
      <c r="CD26" s="48" t="s">
        <v>28</v>
      </c>
      <c r="CE26" s="51" t="s">
        <v>28</v>
      </c>
      <c r="CF26" s="9"/>
      <c r="CG26" s="7" t="str">
        <f>IFERROR(IF(CG25&lt;'Interactive charts'!$BJ$1,CG25+1,""),"")</f>
        <v/>
      </c>
      <c r="CH26" s="47" t="s">
        <v>28</v>
      </c>
      <c r="CI26" s="48" t="s">
        <v>28</v>
      </c>
      <c r="CJ26" s="49" t="s">
        <v>28</v>
      </c>
      <c r="CK26" s="50" t="s">
        <v>28</v>
      </c>
      <c r="CL26" s="48" t="s">
        <v>28</v>
      </c>
      <c r="CM26" s="51" t="s">
        <v>28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>
        <f t="shared" si="0"/>
        <v>19</v>
      </c>
      <c r="BJ27" s="39" t="s">
        <v>64</v>
      </c>
      <c r="BK27" s="40" t="s">
        <v>65</v>
      </c>
      <c r="BL27" s="41">
        <v>42376</v>
      </c>
      <c r="BM27" s="42">
        <v>374166</v>
      </c>
      <c r="BN27" s="40" t="s">
        <v>42</v>
      </c>
      <c r="BO27" s="43" t="s">
        <v>27</v>
      </c>
      <c r="BP27" s="7"/>
      <c r="BQ27" s="7" t="str">
        <f>IFERROR(IF(BQ26&lt;'Interactive charts'!$BJ$1,BQ26+1,""),"")</f>
        <v/>
      </c>
      <c r="BR27" s="39" t="s">
        <v>28</v>
      </c>
      <c r="BS27" s="40" t="s">
        <v>28</v>
      </c>
      <c r="BT27" s="41" t="s">
        <v>28</v>
      </c>
      <c r="BU27" s="42" t="s">
        <v>28</v>
      </c>
      <c r="BV27" s="40" t="s">
        <v>28</v>
      </c>
      <c r="BW27" s="43" t="s">
        <v>28</v>
      </c>
      <c r="BX27" s="9"/>
      <c r="BY27" s="7" t="str">
        <f>IFERROR(IF(BY26&lt;'Interactive charts'!$BJ$1,BY26+1,""),"")</f>
        <v/>
      </c>
      <c r="BZ27" s="39" t="s">
        <v>28</v>
      </c>
      <c r="CA27" s="40" t="s">
        <v>28</v>
      </c>
      <c r="CB27" s="41" t="s">
        <v>28</v>
      </c>
      <c r="CC27" s="42" t="s">
        <v>28</v>
      </c>
      <c r="CD27" s="40" t="s">
        <v>28</v>
      </c>
      <c r="CE27" s="43" t="s">
        <v>28</v>
      </c>
      <c r="CF27" s="9"/>
      <c r="CG27" s="7" t="str">
        <f>IFERROR(IF(CG26&lt;'Interactive charts'!$BJ$1,CG26+1,""),"")</f>
        <v/>
      </c>
      <c r="CH27" s="39" t="s">
        <v>28</v>
      </c>
      <c r="CI27" s="40" t="s">
        <v>28</v>
      </c>
      <c r="CJ27" s="41" t="s">
        <v>28</v>
      </c>
      <c r="CK27" s="42" t="s">
        <v>28</v>
      </c>
      <c r="CL27" s="40" t="s">
        <v>28</v>
      </c>
      <c r="CM27" s="43" t="s">
        <v>28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50</v>
      </c>
      <c r="Y28" s="73">
        <v>650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>
        <f t="shared" si="0"/>
        <v>20</v>
      </c>
      <c r="BJ28" s="47" t="s">
        <v>66</v>
      </c>
      <c r="BK28" s="48" t="s">
        <v>67</v>
      </c>
      <c r="BL28" s="49">
        <v>42381</v>
      </c>
      <c r="BM28" s="50">
        <v>370000</v>
      </c>
      <c r="BN28" s="48" t="s">
        <v>42</v>
      </c>
      <c r="BO28" s="51" t="s">
        <v>27</v>
      </c>
      <c r="BP28" s="7"/>
      <c r="BQ28" s="7" t="str">
        <f>IFERROR(IF(BQ27&lt;'Interactive charts'!$BJ$1,BQ27+1,""),"")</f>
        <v/>
      </c>
      <c r="BR28" s="47" t="s">
        <v>28</v>
      </c>
      <c r="BS28" s="48" t="s">
        <v>28</v>
      </c>
      <c r="BT28" s="49" t="s">
        <v>28</v>
      </c>
      <c r="BU28" s="50" t="s">
        <v>28</v>
      </c>
      <c r="BV28" s="48" t="s">
        <v>28</v>
      </c>
      <c r="BW28" s="51" t="s">
        <v>28</v>
      </c>
      <c r="BX28" s="9"/>
      <c r="BY28" s="7" t="str">
        <f>IFERROR(IF(BY27&lt;'Interactive charts'!$BJ$1,BY27+1,""),"")</f>
        <v/>
      </c>
      <c r="BZ28" s="47" t="s">
        <v>28</v>
      </c>
      <c r="CA28" s="48" t="s">
        <v>28</v>
      </c>
      <c r="CB28" s="49" t="s">
        <v>28</v>
      </c>
      <c r="CC28" s="50" t="s">
        <v>28</v>
      </c>
      <c r="CD28" s="48" t="s">
        <v>28</v>
      </c>
      <c r="CE28" s="51" t="s">
        <v>28</v>
      </c>
      <c r="CF28" s="9"/>
      <c r="CG28" s="7" t="str">
        <f>IFERROR(IF(CG27&lt;'Interactive charts'!$BJ$1,CG27+1,""),"")</f>
        <v/>
      </c>
      <c r="CH28" s="47" t="s">
        <v>28</v>
      </c>
      <c r="CI28" s="48" t="s">
        <v>28</v>
      </c>
      <c r="CJ28" s="49" t="s">
        <v>28</v>
      </c>
      <c r="CK28" s="50" t="s">
        <v>28</v>
      </c>
      <c r="CL28" s="48" t="s">
        <v>28</v>
      </c>
      <c r="CM28" s="51" t="s">
        <v>28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134</v>
      </c>
      <c r="Y29" s="73"/>
      <c r="AA29" s="73"/>
      <c r="AB29" s="73"/>
      <c r="AD29" t="s">
        <v>135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>
        <f t="shared" si="0"/>
        <v>21</v>
      </c>
      <c r="BJ29" s="39" t="s">
        <v>68</v>
      </c>
      <c r="BK29" s="40" t="s">
        <v>48</v>
      </c>
      <c r="BL29" s="41">
        <v>42391</v>
      </c>
      <c r="BM29" s="42">
        <v>367000</v>
      </c>
      <c r="BN29" s="40" t="s">
        <v>42</v>
      </c>
      <c r="BO29" s="43" t="s">
        <v>27</v>
      </c>
      <c r="BP29" s="7"/>
      <c r="BQ29" s="7" t="str">
        <f>IFERROR(IF(BQ28&lt;'Interactive charts'!$BJ$1,BQ28+1,""),"")</f>
        <v/>
      </c>
      <c r="BR29" s="39" t="s">
        <v>28</v>
      </c>
      <c r="BS29" s="40" t="s">
        <v>28</v>
      </c>
      <c r="BT29" s="41" t="s">
        <v>28</v>
      </c>
      <c r="BU29" s="42" t="s">
        <v>28</v>
      </c>
      <c r="BV29" s="40" t="s">
        <v>28</v>
      </c>
      <c r="BW29" s="43" t="s">
        <v>28</v>
      </c>
      <c r="BX29" s="9"/>
      <c r="BY29" s="7" t="str">
        <f>IFERROR(IF(BY28&lt;'Interactive charts'!$BJ$1,BY28+1,""),"")</f>
        <v/>
      </c>
      <c r="BZ29" s="39" t="s">
        <v>28</v>
      </c>
      <c r="CA29" s="40" t="s">
        <v>28</v>
      </c>
      <c r="CB29" s="41" t="s">
        <v>28</v>
      </c>
      <c r="CC29" s="42" t="s">
        <v>28</v>
      </c>
      <c r="CD29" s="40" t="s">
        <v>28</v>
      </c>
      <c r="CE29" s="43" t="s">
        <v>28</v>
      </c>
      <c r="CF29" s="9"/>
      <c r="CG29" s="7" t="str">
        <f>IFERROR(IF(CG28&lt;'Interactive charts'!$BJ$1,CG28+1,""),"")</f>
        <v/>
      </c>
      <c r="CH29" s="39" t="s">
        <v>28</v>
      </c>
      <c r="CI29" s="40" t="s">
        <v>28</v>
      </c>
      <c r="CJ29" s="41" t="s">
        <v>28</v>
      </c>
      <c r="CK29" s="42" t="s">
        <v>28</v>
      </c>
      <c r="CL29" s="40" t="s">
        <v>28</v>
      </c>
      <c r="CM29" s="43" t="s">
        <v>28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650000</v>
      </c>
      <c r="AX30" s="78"/>
      <c r="AY30" s="79" t="s">
        <v>27</v>
      </c>
      <c r="AZ30" s="79"/>
      <c r="BA30" s="78">
        <v>671.487603305785</v>
      </c>
      <c r="BB30" s="78"/>
      <c r="BC30" s="79" t="s">
        <v>27</v>
      </c>
      <c r="BD30" s="79"/>
      <c r="BE30" s="80">
        <v>5</v>
      </c>
      <c r="BF30" s="80"/>
      <c r="BG30" s="81">
        <f>IF(BE30="n/a",0,BE30)/(IF($BE$30="n/a",0,$BE$30)+IF($BE$31="n/a",0,$BE$31)+IF($BE$32="n/a",0,$BE$32))</f>
        <v>0.1</v>
      </c>
      <c r="BH30" s="82"/>
      <c r="BI30" s="7">
        <f t="shared" si="0"/>
        <v>22</v>
      </c>
      <c r="BJ30" s="47" t="s">
        <v>69</v>
      </c>
      <c r="BK30" s="48" t="s">
        <v>70</v>
      </c>
      <c r="BL30" s="49">
        <v>42389</v>
      </c>
      <c r="BM30" s="50">
        <v>359000</v>
      </c>
      <c r="BN30" s="48" t="s">
        <v>42</v>
      </c>
      <c r="BO30" s="51" t="s">
        <v>27</v>
      </c>
      <c r="BP30" s="7"/>
      <c r="BQ30" s="7" t="str">
        <f>IFERROR(IF(BQ29&lt;'Interactive charts'!$BJ$1,BQ29+1,""),"")</f>
        <v/>
      </c>
      <c r="BR30" s="47" t="s">
        <v>28</v>
      </c>
      <c r="BS30" s="48" t="s">
        <v>28</v>
      </c>
      <c r="BT30" s="49" t="s">
        <v>28</v>
      </c>
      <c r="BU30" s="50" t="s">
        <v>28</v>
      </c>
      <c r="BV30" s="48" t="s">
        <v>28</v>
      </c>
      <c r="BW30" s="51" t="s">
        <v>28</v>
      </c>
      <c r="BX30" s="9"/>
      <c r="BY30" s="7" t="str">
        <f>IFERROR(IF(BY29&lt;'Interactive charts'!$BJ$1,BY29+1,""),"")</f>
        <v/>
      </c>
      <c r="BZ30" s="47" t="s">
        <v>28</v>
      </c>
      <c r="CA30" s="48" t="s">
        <v>28</v>
      </c>
      <c r="CB30" s="49" t="s">
        <v>28</v>
      </c>
      <c r="CC30" s="50" t="s">
        <v>28</v>
      </c>
      <c r="CD30" s="48" t="s">
        <v>28</v>
      </c>
      <c r="CE30" s="51" t="s">
        <v>28</v>
      </c>
      <c r="CF30" s="9"/>
      <c r="CG30" s="7" t="str">
        <f>IFERROR(IF(CG29&lt;'Interactive charts'!$BJ$1,CG29+1,""),"")</f>
        <v/>
      </c>
      <c r="CH30" s="47" t="s">
        <v>28</v>
      </c>
      <c r="CI30" s="48" t="s">
        <v>28</v>
      </c>
      <c r="CJ30" s="49" t="s">
        <v>28</v>
      </c>
      <c r="CK30" s="50" t="s">
        <v>28</v>
      </c>
      <c r="CL30" s="48" t="s">
        <v>28</v>
      </c>
      <c r="CM30" s="51" t="s">
        <v>28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275750</v>
      </c>
      <c r="AX31" s="84"/>
      <c r="AY31" s="85">
        <v>0.13946280991735538</v>
      </c>
      <c r="AZ31" s="85"/>
      <c r="BA31" s="84">
        <v>356.36363636363603</v>
      </c>
      <c r="BB31" s="84"/>
      <c r="BC31" s="85">
        <v>7.6860910982323727E-3</v>
      </c>
      <c r="BD31" s="85"/>
      <c r="BE31" s="86">
        <v>40</v>
      </c>
      <c r="BF31" s="86"/>
      <c r="BG31" s="81">
        <f>IF(BE31="n/a",0,BE31)/(IF($BE$30="n/a",0,$BE$30)+IF($BE$31="n/a",0,$BE$31)+IF($BE$32="n/a",0,$BE$32))</f>
        <v>0.8</v>
      </c>
      <c r="BH31" s="82"/>
      <c r="BI31" s="7">
        <f t="shared" si="0"/>
        <v>23</v>
      </c>
      <c r="BJ31" s="39" t="s">
        <v>71</v>
      </c>
      <c r="BK31" s="40" t="s">
        <v>72</v>
      </c>
      <c r="BL31" s="41">
        <v>42384</v>
      </c>
      <c r="BM31" s="42">
        <v>350000</v>
      </c>
      <c r="BN31" s="40" t="s">
        <v>42</v>
      </c>
      <c r="BO31" s="43" t="s">
        <v>27</v>
      </c>
      <c r="BP31" s="7"/>
      <c r="BQ31" s="7" t="str">
        <f>IFERROR(IF(BQ30&lt;'Interactive charts'!$BJ$1,BQ30+1,""),"")</f>
        <v/>
      </c>
      <c r="BR31" s="39" t="s">
        <v>28</v>
      </c>
      <c r="BS31" s="40" t="s">
        <v>28</v>
      </c>
      <c r="BT31" s="41" t="s">
        <v>28</v>
      </c>
      <c r="BU31" s="42" t="s">
        <v>28</v>
      </c>
      <c r="BV31" s="40" t="s">
        <v>28</v>
      </c>
      <c r="BW31" s="43" t="s">
        <v>28</v>
      </c>
      <c r="BX31" s="9"/>
      <c r="BY31" s="7" t="str">
        <f>IFERROR(IF(BY30&lt;'Interactive charts'!$BJ$1,BY30+1,""),"")</f>
        <v/>
      </c>
      <c r="BZ31" s="39" t="s">
        <v>28</v>
      </c>
      <c r="CA31" s="40" t="s">
        <v>28</v>
      </c>
      <c r="CB31" s="41" t="s">
        <v>28</v>
      </c>
      <c r="CC31" s="42" t="s">
        <v>28</v>
      </c>
      <c r="CD31" s="40" t="s">
        <v>28</v>
      </c>
      <c r="CE31" s="43" t="s">
        <v>28</v>
      </c>
      <c r="CF31" s="9"/>
      <c r="CG31" s="7" t="str">
        <f>IFERROR(IF(CG30&lt;'Interactive charts'!$BJ$1,CG30+1,""),"")</f>
        <v/>
      </c>
      <c r="CH31" s="39" t="s">
        <v>28</v>
      </c>
      <c r="CI31" s="40" t="s">
        <v>28</v>
      </c>
      <c r="CJ31" s="41" t="s">
        <v>28</v>
      </c>
      <c r="CK31" s="42" t="s">
        <v>28</v>
      </c>
      <c r="CL31" s="40" t="s">
        <v>28</v>
      </c>
      <c r="CM31" s="43" t="s">
        <v>28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1098000</v>
      </c>
      <c r="AX32" s="78"/>
      <c r="AY32" s="79">
        <v>0.33171619163129162</v>
      </c>
      <c r="AZ32" s="79"/>
      <c r="BA32" s="78">
        <v>558.06938159879303</v>
      </c>
      <c r="BB32" s="78"/>
      <c r="BC32" s="79">
        <v>0.17194570135746567</v>
      </c>
      <c r="BD32" s="79"/>
      <c r="BE32" s="80">
        <v>5</v>
      </c>
      <c r="BF32" s="80"/>
      <c r="BG32" s="81">
        <f>IF(BE32="n/a",0,BE32)/(IF($BE$30="n/a",0,$BE$30)+IF($BE$31="n/a",0,$BE$31)+IF($BE$32="n/a",0,$BE$32))</f>
        <v>0.1</v>
      </c>
      <c r="BH32" s="82"/>
      <c r="BI32" s="7">
        <f t="shared" si="0"/>
        <v>24</v>
      </c>
      <c r="BJ32" s="47" t="s">
        <v>73</v>
      </c>
      <c r="BK32" s="48" t="s">
        <v>74</v>
      </c>
      <c r="BL32" s="49">
        <v>42397</v>
      </c>
      <c r="BM32" s="50">
        <v>330000</v>
      </c>
      <c r="BN32" s="48" t="s">
        <v>42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28</v>
      </c>
      <c r="BS32" s="48" t="s">
        <v>28</v>
      </c>
      <c r="BT32" s="49" t="s">
        <v>28</v>
      </c>
      <c r="BU32" s="50" t="s">
        <v>28</v>
      </c>
      <c r="BV32" s="48" t="s">
        <v>28</v>
      </c>
      <c r="BW32" s="51" t="s">
        <v>28</v>
      </c>
      <c r="BX32" s="9"/>
      <c r="BY32" s="7" t="str">
        <f>IFERROR(IF(BY31&lt;'Interactive charts'!$BJ$1,BY31+1,""),"")</f>
        <v/>
      </c>
      <c r="BZ32" s="47" t="s">
        <v>28</v>
      </c>
      <c r="CA32" s="48" t="s">
        <v>28</v>
      </c>
      <c r="CB32" s="49" t="s">
        <v>28</v>
      </c>
      <c r="CC32" s="50" t="s">
        <v>28</v>
      </c>
      <c r="CD32" s="48" t="s">
        <v>28</v>
      </c>
      <c r="CE32" s="51" t="s">
        <v>28</v>
      </c>
      <c r="CF32" s="9"/>
      <c r="CG32" s="7" t="str">
        <f>IFERROR(IF(CG31&lt;'Interactive charts'!$BJ$1,CG31+1,""),"")</f>
        <v/>
      </c>
      <c r="CH32" s="47" t="s">
        <v>28</v>
      </c>
      <c r="CI32" s="48" t="s">
        <v>28</v>
      </c>
      <c r="CJ32" s="49" t="s">
        <v>28</v>
      </c>
      <c r="CK32" s="50" t="s">
        <v>28</v>
      </c>
      <c r="CL32" s="48" t="s">
        <v>28</v>
      </c>
      <c r="CM32" s="51" t="s">
        <v>28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>
        <f t="shared" si="0"/>
        <v>25</v>
      </c>
      <c r="BJ33" s="39" t="s">
        <v>75</v>
      </c>
      <c r="BK33" s="40" t="s">
        <v>76</v>
      </c>
      <c r="BL33" s="41">
        <v>42376</v>
      </c>
      <c r="BM33" s="42">
        <v>327000</v>
      </c>
      <c r="BN33" s="40" t="s">
        <v>42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28</v>
      </c>
      <c r="BS33" s="40" t="s">
        <v>28</v>
      </c>
      <c r="BT33" s="41" t="s">
        <v>28</v>
      </c>
      <c r="BU33" s="42" t="s">
        <v>28</v>
      </c>
      <c r="BV33" s="40" t="s">
        <v>28</v>
      </c>
      <c r="BW33" s="43" t="s">
        <v>28</v>
      </c>
      <c r="BX33" s="9"/>
      <c r="BY33" s="7" t="str">
        <f>IFERROR(IF(BY32&lt;'Interactive charts'!$BJ$1,BY32+1,""),"")</f>
        <v/>
      </c>
      <c r="BZ33" s="39" t="s">
        <v>28</v>
      </c>
      <c r="CA33" s="40" t="s">
        <v>28</v>
      </c>
      <c r="CB33" s="41" t="s">
        <v>28</v>
      </c>
      <c r="CC33" s="42" t="s">
        <v>28</v>
      </c>
      <c r="CD33" s="40" t="s">
        <v>28</v>
      </c>
      <c r="CE33" s="43" t="s">
        <v>28</v>
      </c>
      <c r="CF33" s="9"/>
      <c r="CG33" s="7" t="str">
        <f>IFERROR(IF(CG32&lt;'Interactive charts'!$BJ$1,CG32+1,""),"")</f>
        <v/>
      </c>
      <c r="CH33" s="39" t="s">
        <v>28</v>
      </c>
      <c r="CI33" s="40" t="s">
        <v>28</v>
      </c>
      <c r="CJ33" s="41" t="s">
        <v>28</v>
      </c>
      <c r="CK33" s="42" t="s">
        <v>28</v>
      </c>
      <c r="CL33" s="40" t="s">
        <v>28</v>
      </c>
      <c r="CM33" s="43" t="s">
        <v>28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>
        <f t="shared" si="0"/>
        <v>26</v>
      </c>
      <c r="BJ34" s="47" t="s">
        <v>77</v>
      </c>
      <c r="BK34" s="48" t="s">
        <v>78</v>
      </c>
      <c r="BL34" s="49">
        <v>42382</v>
      </c>
      <c r="BM34" s="50">
        <v>303186</v>
      </c>
      <c r="BN34" s="48" t="s">
        <v>42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28</v>
      </c>
      <c r="BS34" s="48" t="s">
        <v>28</v>
      </c>
      <c r="BT34" s="49" t="s">
        <v>28</v>
      </c>
      <c r="BU34" s="50" t="s">
        <v>28</v>
      </c>
      <c r="BV34" s="48" t="s">
        <v>28</v>
      </c>
      <c r="BW34" s="51" t="s">
        <v>28</v>
      </c>
      <c r="BX34" s="9"/>
      <c r="BY34" s="7" t="str">
        <f>IFERROR(IF(BY33&lt;'Interactive charts'!$BJ$1,BY33+1,""),"")</f>
        <v/>
      </c>
      <c r="BZ34" s="47" t="s">
        <v>28</v>
      </c>
      <c r="CA34" s="48" t="s">
        <v>28</v>
      </c>
      <c r="CB34" s="49" t="s">
        <v>28</v>
      </c>
      <c r="CC34" s="50" t="s">
        <v>28</v>
      </c>
      <c r="CD34" s="48" t="s">
        <v>28</v>
      </c>
      <c r="CE34" s="51" t="s">
        <v>28</v>
      </c>
      <c r="CF34" s="9"/>
      <c r="CG34" s="7" t="str">
        <f>IFERROR(IF(CG33&lt;'Interactive charts'!$BJ$1,CG33+1,""),"")</f>
        <v/>
      </c>
      <c r="CH34" s="47" t="s">
        <v>28</v>
      </c>
      <c r="CI34" s="48" t="s">
        <v>28</v>
      </c>
      <c r="CJ34" s="49" t="s">
        <v>28</v>
      </c>
      <c r="CK34" s="50" t="s">
        <v>28</v>
      </c>
      <c r="CL34" s="48" t="s">
        <v>28</v>
      </c>
      <c r="CM34" s="51" t="s">
        <v>28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136</v>
      </c>
      <c r="Q35" s="94"/>
      <c r="R35" s="94"/>
      <c r="S35"/>
      <c r="T35" s="94" t="s">
        <v>137</v>
      </c>
      <c r="U35" s="94"/>
      <c r="V35" s="94"/>
      <c r="X35" s="94" t="s">
        <v>138</v>
      </c>
      <c r="Y35" s="94"/>
      <c r="Z35" s="94"/>
      <c r="AA35" s="95"/>
      <c r="AB35" s="94" t="s">
        <v>139</v>
      </c>
      <c r="AC35" s="94"/>
      <c r="AD35" s="94"/>
      <c r="BI35" s="7">
        <f t="shared" si="0"/>
        <v>27</v>
      </c>
      <c r="BJ35" s="39" t="s">
        <v>79</v>
      </c>
      <c r="BK35" s="40" t="s">
        <v>80</v>
      </c>
      <c r="BL35" s="41">
        <v>42382</v>
      </c>
      <c r="BM35" s="42">
        <v>286000</v>
      </c>
      <c r="BN35" s="40" t="s">
        <v>42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28</v>
      </c>
      <c r="BS35" s="40" t="s">
        <v>28</v>
      </c>
      <c r="BT35" s="41" t="s">
        <v>28</v>
      </c>
      <c r="BU35" s="42" t="s">
        <v>28</v>
      </c>
      <c r="BV35" s="40" t="s">
        <v>28</v>
      </c>
      <c r="BW35" s="43" t="s">
        <v>28</v>
      </c>
      <c r="BX35" s="9"/>
      <c r="BY35" s="7" t="str">
        <f>IFERROR(IF(BY34&lt;'Interactive charts'!$BJ$1,BY34+1,""),"")</f>
        <v/>
      </c>
      <c r="BZ35" s="39" t="s">
        <v>28</v>
      </c>
      <c r="CA35" s="40" t="s">
        <v>28</v>
      </c>
      <c r="CB35" s="41" t="s">
        <v>28</v>
      </c>
      <c r="CC35" s="42" t="s">
        <v>28</v>
      </c>
      <c r="CD35" s="40" t="s">
        <v>28</v>
      </c>
      <c r="CE35" s="43" t="s">
        <v>28</v>
      </c>
      <c r="CF35" s="9"/>
      <c r="CG35" s="7" t="str">
        <f>IFERROR(IF(CG34&lt;'Interactive charts'!$BJ$1,CG34+1,""),"")</f>
        <v/>
      </c>
      <c r="CH35" s="39" t="s">
        <v>28</v>
      </c>
      <c r="CI35" s="40" t="s">
        <v>28</v>
      </c>
      <c r="CJ35" s="41" t="s">
        <v>28</v>
      </c>
      <c r="CK35" s="42" t="s">
        <v>28</v>
      </c>
      <c r="CL35" s="40" t="s">
        <v>28</v>
      </c>
      <c r="CM35" s="43" t="s">
        <v>28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>
        <f t="shared" si="0"/>
        <v>28</v>
      </c>
      <c r="BJ36" s="47" t="s">
        <v>81</v>
      </c>
      <c r="BK36" s="48" t="s">
        <v>82</v>
      </c>
      <c r="BL36" s="49">
        <v>42388</v>
      </c>
      <c r="BM36" s="50">
        <v>285000</v>
      </c>
      <c r="BN36" s="48" t="s">
        <v>42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28</v>
      </c>
      <c r="BS36" s="48" t="s">
        <v>28</v>
      </c>
      <c r="BT36" s="49" t="s">
        <v>28</v>
      </c>
      <c r="BU36" s="50" t="s">
        <v>28</v>
      </c>
      <c r="BV36" s="48" t="s">
        <v>28</v>
      </c>
      <c r="BW36" s="51" t="s">
        <v>28</v>
      </c>
      <c r="BX36" s="9"/>
      <c r="BY36" s="7" t="str">
        <f>IFERROR(IF(BY35&lt;'Interactive charts'!$BJ$1,BY35+1,""),"")</f>
        <v/>
      </c>
      <c r="BZ36" s="47" t="s">
        <v>28</v>
      </c>
      <c r="CA36" s="48" t="s">
        <v>28</v>
      </c>
      <c r="CB36" s="49" t="s">
        <v>28</v>
      </c>
      <c r="CC36" s="50" t="s">
        <v>28</v>
      </c>
      <c r="CD36" s="48" t="s">
        <v>28</v>
      </c>
      <c r="CE36" s="51" t="s">
        <v>28</v>
      </c>
      <c r="CF36" s="9"/>
      <c r="CG36" s="7" t="str">
        <f>IFERROR(IF(CG35&lt;'Interactive charts'!$BJ$1,CG35+1,""),"")</f>
        <v/>
      </c>
      <c r="CH36" s="47" t="s">
        <v>28</v>
      </c>
      <c r="CI36" s="48" t="s">
        <v>28</v>
      </c>
      <c r="CJ36" s="49" t="s">
        <v>28</v>
      </c>
      <c r="CK36" s="50" t="s">
        <v>28</v>
      </c>
      <c r="CL36" s="48" t="s">
        <v>28</v>
      </c>
      <c r="CM36" s="51" t="s">
        <v>28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>
        <f t="shared" si="0"/>
        <v>29</v>
      </c>
      <c r="BJ37" s="39" t="s">
        <v>83</v>
      </c>
      <c r="BK37" s="40" t="s">
        <v>48</v>
      </c>
      <c r="BL37" s="41">
        <v>42389</v>
      </c>
      <c r="BM37" s="42">
        <v>282000</v>
      </c>
      <c r="BN37" s="40" t="s">
        <v>42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28</v>
      </c>
      <c r="BS37" s="40" t="s">
        <v>28</v>
      </c>
      <c r="BT37" s="41" t="s">
        <v>28</v>
      </c>
      <c r="BU37" s="42" t="s">
        <v>28</v>
      </c>
      <c r="BV37" s="40" t="s">
        <v>28</v>
      </c>
      <c r="BW37" s="43" t="s">
        <v>28</v>
      </c>
      <c r="BX37" s="9"/>
      <c r="BY37" s="7" t="str">
        <f>IFERROR(IF(BY36&lt;'Interactive charts'!$BJ$1,BY36+1,""),"")</f>
        <v/>
      </c>
      <c r="BZ37" s="39" t="s">
        <v>28</v>
      </c>
      <c r="CA37" s="40" t="s">
        <v>28</v>
      </c>
      <c r="CB37" s="41" t="s">
        <v>28</v>
      </c>
      <c r="CC37" s="42" t="s">
        <v>28</v>
      </c>
      <c r="CD37" s="40" t="s">
        <v>28</v>
      </c>
      <c r="CE37" s="43" t="s">
        <v>28</v>
      </c>
      <c r="CF37" s="9"/>
      <c r="CG37" s="7" t="str">
        <f>IFERROR(IF(CG36&lt;'Interactive charts'!$BJ$1,CG36+1,""),"")</f>
        <v/>
      </c>
      <c r="CH37" s="39" t="s">
        <v>28</v>
      </c>
      <c r="CI37" s="40" t="s">
        <v>28</v>
      </c>
      <c r="CJ37" s="41" t="s">
        <v>28</v>
      </c>
      <c r="CK37" s="42" t="s">
        <v>28</v>
      </c>
      <c r="CL37" s="40" t="s">
        <v>28</v>
      </c>
      <c r="CM37" s="43" t="s">
        <v>28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>
        <f t="shared" si="0"/>
        <v>30</v>
      </c>
      <c r="BJ38" s="47" t="s">
        <v>84</v>
      </c>
      <c r="BK38" s="48" t="s">
        <v>85</v>
      </c>
      <c r="BL38" s="49">
        <v>42390</v>
      </c>
      <c r="BM38" s="50">
        <v>281500</v>
      </c>
      <c r="BN38" s="48" t="s">
        <v>42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28</v>
      </c>
      <c r="BS38" s="48" t="s">
        <v>28</v>
      </c>
      <c r="BT38" s="49" t="s">
        <v>28</v>
      </c>
      <c r="BU38" s="50" t="s">
        <v>28</v>
      </c>
      <c r="BV38" s="48" t="s">
        <v>28</v>
      </c>
      <c r="BW38" s="51" t="s">
        <v>28</v>
      </c>
      <c r="BX38" s="9"/>
      <c r="BY38" s="7" t="str">
        <f>IFERROR(IF(BY37&lt;'Interactive charts'!$BJ$1,BY37+1,""),"")</f>
        <v/>
      </c>
      <c r="BZ38" s="47" t="s">
        <v>28</v>
      </c>
      <c r="CA38" s="48" t="s">
        <v>28</v>
      </c>
      <c r="CB38" s="49" t="s">
        <v>28</v>
      </c>
      <c r="CC38" s="50" t="s">
        <v>28</v>
      </c>
      <c r="CD38" s="48" t="s">
        <v>28</v>
      </c>
      <c r="CE38" s="51" t="s">
        <v>28</v>
      </c>
      <c r="CF38" s="9"/>
      <c r="CG38" s="7" t="str">
        <f>IFERROR(IF(CG37&lt;'Interactive charts'!$BJ$1,CG37+1,""),"")</f>
        <v/>
      </c>
      <c r="CH38" s="47" t="s">
        <v>28</v>
      </c>
      <c r="CI38" s="48" t="s">
        <v>28</v>
      </c>
      <c r="CJ38" s="49" t="s">
        <v>28</v>
      </c>
      <c r="CK38" s="50" t="s">
        <v>28</v>
      </c>
      <c r="CL38" s="48" t="s">
        <v>28</v>
      </c>
      <c r="CM38" s="51" t="s">
        <v>28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>
        <f t="shared" si="0"/>
        <v>31</v>
      </c>
      <c r="BJ39" s="39" t="s">
        <v>86</v>
      </c>
      <c r="BK39" s="40" t="s">
        <v>87</v>
      </c>
      <c r="BL39" s="41">
        <v>42384</v>
      </c>
      <c r="BM39" s="42">
        <v>270000</v>
      </c>
      <c r="BN39" s="40" t="s">
        <v>42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28</v>
      </c>
      <c r="BS39" s="40" t="s">
        <v>28</v>
      </c>
      <c r="BT39" s="41" t="s">
        <v>28</v>
      </c>
      <c r="BU39" s="42" t="s">
        <v>28</v>
      </c>
      <c r="BV39" s="40" t="s">
        <v>28</v>
      </c>
      <c r="BW39" s="43" t="s">
        <v>28</v>
      </c>
      <c r="BX39" s="9"/>
      <c r="BY39" s="7" t="str">
        <f>IFERROR(IF(BY38&lt;'Interactive charts'!$BJ$1,BY38+1,""),"")</f>
        <v/>
      </c>
      <c r="BZ39" s="39" t="s">
        <v>28</v>
      </c>
      <c r="CA39" s="40" t="s">
        <v>28</v>
      </c>
      <c r="CB39" s="41" t="s">
        <v>28</v>
      </c>
      <c r="CC39" s="42" t="s">
        <v>28</v>
      </c>
      <c r="CD39" s="40" t="s">
        <v>28</v>
      </c>
      <c r="CE39" s="43" t="s">
        <v>28</v>
      </c>
      <c r="CF39" s="9"/>
      <c r="CG39" s="7" t="str">
        <f>IFERROR(IF(CG38&lt;'Interactive charts'!$BJ$1,CG38+1,""),"")</f>
        <v/>
      </c>
      <c r="CH39" s="39" t="s">
        <v>28</v>
      </c>
      <c r="CI39" s="40" t="s">
        <v>28</v>
      </c>
      <c r="CJ39" s="41" t="s">
        <v>28</v>
      </c>
      <c r="CK39" s="42" t="s">
        <v>28</v>
      </c>
      <c r="CL39" s="40" t="s">
        <v>28</v>
      </c>
      <c r="CM39" s="43" t="s">
        <v>28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>
        <f t="shared" si="0"/>
        <v>32</v>
      </c>
      <c r="BJ40" s="47" t="s">
        <v>88</v>
      </c>
      <c r="BK40" s="48" t="s">
        <v>87</v>
      </c>
      <c r="BL40" s="49">
        <v>42381</v>
      </c>
      <c r="BM40" s="50">
        <v>267000</v>
      </c>
      <c r="BN40" s="48" t="s">
        <v>42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28</v>
      </c>
      <c r="BS40" s="48" t="s">
        <v>28</v>
      </c>
      <c r="BT40" s="49" t="s">
        <v>28</v>
      </c>
      <c r="BU40" s="50" t="s">
        <v>28</v>
      </c>
      <c r="BV40" s="48" t="s">
        <v>28</v>
      </c>
      <c r="BW40" s="51" t="s">
        <v>28</v>
      </c>
      <c r="BX40" s="9"/>
      <c r="BY40" s="7" t="str">
        <f>IFERROR(IF(BY39&lt;'Interactive charts'!$BJ$1,BY39+1,""),"")</f>
        <v/>
      </c>
      <c r="BZ40" s="47" t="s">
        <v>28</v>
      </c>
      <c r="CA40" s="48" t="s">
        <v>28</v>
      </c>
      <c r="CB40" s="49" t="s">
        <v>28</v>
      </c>
      <c r="CC40" s="50" t="s">
        <v>28</v>
      </c>
      <c r="CD40" s="48" t="s">
        <v>28</v>
      </c>
      <c r="CE40" s="51" t="s">
        <v>28</v>
      </c>
      <c r="CF40" s="9"/>
      <c r="CG40" s="7" t="str">
        <f>IFERROR(IF(CG39&lt;'Interactive charts'!$BJ$1,CG39+1,""),"")</f>
        <v/>
      </c>
      <c r="CH40" s="47" t="s">
        <v>28</v>
      </c>
      <c r="CI40" s="48" t="s">
        <v>28</v>
      </c>
      <c r="CJ40" s="49" t="s">
        <v>28</v>
      </c>
      <c r="CK40" s="50" t="s">
        <v>28</v>
      </c>
      <c r="CL40" s="48" t="s">
        <v>28</v>
      </c>
      <c r="CM40" s="51" t="s">
        <v>28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>
        <f t="shared" si="0"/>
        <v>33</v>
      </c>
      <c r="BJ41" s="39" t="s">
        <v>89</v>
      </c>
      <c r="BK41" s="40" t="s">
        <v>61</v>
      </c>
      <c r="BL41" s="41">
        <v>42394</v>
      </c>
      <c r="BM41" s="42">
        <v>262000</v>
      </c>
      <c r="BN41" s="40" t="s">
        <v>42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28</v>
      </c>
      <c r="BS41" s="40" t="s">
        <v>28</v>
      </c>
      <c r="BT41" s="41" t="s">
        <v>28</v>
      </c>
      <c r="BU41" s="42" t="s">
        <v>28</v>
      </c>
      <c r="BV41" s="40" t="s">
        <v>28</v>
      </c>
      <c r="BW41" s="43" t="s">
        <v>28</v>
      </c>
      <c r="BX41" s="9"/>
      <c r="BY41" s="7" t="str">
        <f>IFERROR(IF(BY40&lt;'Interactive charts'!$BJ$1,BY40+1,""),"")</f>
        <v/>
      </c>
      <c r="BZ41" s="39" t="s">
        <v>28</v>
      </c>
      <c r="CA41" s="40" t="s">
        <v>28</v>
      </c>
      <c r="CB41" s="41" t="s">
        <v>28</v>
      </c>
      <c r="CC41" s="42" t="s">
        <v>28</v>
      </c>
      <c r="CD41" s="40" t="s">
        <v>28</v>
      </c>
      <c r="CE41" s="43" t="s">
        <v>28</v>
      </c>
      <c r="CF41" s="9"/>
      <c r="CG41" s="7" t="str">
        <f>IFERROR(IF(CG40&lt;'Interactive charts'!$BJ$1,CG40+1,""),"")</f>
        <v/>
      </c>
      <c r="CH41" s="39" t="s">
        <v>28</v>
      </c>
      <c r="CI41" s="40" t="s">
        <v>28</v>
      </c>
      <c r="CJ41" s="41" t="s">
        <v>28</v>
      </c>
      <c r="CK41" s="42" t="s">
        <v>28</v>
      </c>
      <c r="CL41" s="40" t="s">
        <v>28</v>
      </c>
      <c r="CM41" s="43" t="s">
        <v>28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122</v>
      </c>
      <c r="AG42" s="116">
        <v>62</v>
      </c>
      <c r="AH42" s="116"/>
      <c r="AI42" s="116">
        <v>46</v>
      </c>
      <c r="AJ42" s="116"/>
      <c r="AK42" s="116">
        <v>62</v>
      </c>
      <c r="AL42" s="116"/>
      <c r="AM42" s="116">
        <v>67</v>
      </c>
      <c r="AN42" s="116"/>
      <c r="AO42" s="116">
        <v>58</v>
      </c>
      <c r="AP42" s="116"/>
      <c r="AQ42" s="116">
        <v>50</v>
      </c>
      <c r="AR42" s="116"/>
      <c r="BI42" s="7">
        <f t="shared" si="0"/>
        <v>34</v>
      </c>
      <c r="BJ42" s="47" t="s">
        <v>90</v>
      </c>
      <c r="BK42" s="48" t="s">
        <v>91</v>
      </c>
      <c r="BL42" s="49">
        <v>42374</v>
      </c>
      <c r="BM42" s="50">
        <v>259000</v>
      </c>
      <c r="BN42" s="48" t="s">
        <v>42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28</v>
      </c>
      <c r="BS42" s="48" t="s">
        <v>28</v>
      </c>
      <c r="BT42" s="49" t="s">
        <v>28</v>
      </c>
      <c r="BU42" s="50" t="s">
        <v>28</v>
      </c>
      <c r="BV42" s="48" t="s">
        <v>28</v>
      </c>
      <c r="BW42" s="51" t="s">
        <v>28</v>
      </c>
      <c r="BX42" s="9"/>
      <c r="BY42" s="7" t="str">
        <f>IFERROR(IF(BY41&lt;'Interactive charts'!$BJ$1,BY41+1,""),"")</f>
        <v/>
      </c>
      <c r="BZ42" s="47" t="s">
        <v>28</v>
      </c>
      <c r="CA42" s="48" t="s">
        <v>28</v>
      </c>
      <c r="CB42" s="49" t="s">
        <v>28</v>
      </c>
      <c r="CC42" s="50" t="s">
        <v>28</v>
      </c>
      <c r="CD42" s="48" t="s">
        <v>28</v>
      </c>
      <c r="CE42" s="51" t="s">
        <v>28</v>
      </c>
      <c r="CF42" s="9"/>
      <c r="CG42" s="7" t="str">
        <f>IFERROR(IF(CG41&lt;'Interactive charts'!$BJ$1,CG41+1,""),"")</f>
        <v/>
      </c>
      <c r="CH42" s="47" t="s">
        <v>28</v>
      </c>
      <c r="CI42" s="48" t="s">
        <v>28</v>
      </c>
      <c r="CJ42" s="49" t="s">
        <v>28</v>
      </c>
      <c r="CK42" s="50" t="s">
        <v>28</v>
      </c>
      <c r="CL42" s="48" t="s">
        <v>28</v>
      </c>
      <c r="CM42" s="51" t="s">
        <v>28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123</v>
      </c>
      <c r="AG43" s="121">
        <v>63</v>
      </c>
      <c r="AH43" s="121"/>
      <c r="AI43" s="121">
        <v>68</v>
      </c>
      <c r="AJ43" s="121"/>
      <c r="AK43" s="121">
        <v>47</v>
      </c>
      <c r="AL43" s="121"/>
      <c r="AM43" s="121">
        <v>66</v>
      </c>
      <c r="AN43" s="121"/>
      <c r="AO43" s="121">
        <v>64</v>
      </c>
      <c r="AP43" s="121"/>
      <c r="AQ43" s="121"/>
      <c r="AR43" s="121"/>
      <c r="BI43" s="7">
        <f t="shared" si="0"/>
        <v>35</v>
      </c>
      <c r="BJ43" s="39" t="s">
        <v>92</v>
      </c>
      <c r="BK43" s="40" t="s">
        <v>48</v>
      </c>
      <c r="BL43" s="41">
        <v>42394</v>
      </c>
      <c r="BM43" s="42">
        <v>255000</v>
      </c>
      <c r="BN43" s="40" t="s">
        <v>42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28</v>
      </c>
      <c r="BS43" s="40" t="s">
        <v>28</v>
      </c>
      <c r="BT43" s="41" t="s">
        <v>28</v>
      </c>
      <c r="BU43" s="42" t="s">
        <v>28</v>
      </c>
      <c r="BV43" s="40" t="s">
        <v>28</v>
      </c>
      <c r="BW43" s="43" t="s">
        <v>28</v>
      </c>
      <c r="BX43" s="9"/>
      <c r="BY43" s="7" t="str">
        <f>IFERROR(IF(BY42&lt;'Interactive charts'!$BJ$1,BY42+1,""),"")</f>
        <v/>
      </c>
      <c r="BZ43" s="39" t="s">
        <v>28</v>
      </c>
      <c r="CA43" s="40" t="s">
        <v>28</v>
      </c>
      <c r="CB43" s="41" t="s">
        <v>28</v>
      </c>
      <c r="CC43" s="42" t="s">
        <v>28</v>
      </c>
      <c r="CD43" s="40" t="s">
        <v>28</v>
      </c>
      <c r="CE43" s="43" t="s">
        <v>28</v>
      </c>
      <c r="CF43" s="9"/>
      <c r="CG43" s="7" t="str">
        <f>IFERROR(IF(CG42&lt;'Interactive charts'!$BJ$1,CG42+1,""),"")</f>
        <v/>
      </c>
      <c r="CH43" s="39" t="s">
        <v>28</v>
      </c>
      <c r="CI43" s="40" t="s">
        <v>28</v>
      </c>
      <c r="CJ43" s="41" t="s">
        <v>28</v>
      </c>
      <c r="CK43" s="42" t="s">
        <v>28</v>
      </c>
      <c r="CL43" s="40" t="s">
        <v>28</v>
      </c>
      <c r="CM43" s="43" t="s">
        <v>28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124</v>
      </c>
      <c r="AG44" s="116">
        <v>66</v>
      </c>
      <c r="AH44" s="116"/>
      <c r="AI44" s="116">
        <v>49</v>
      </c>
      <c r="AJ44" s="116"/>
      <c r="AK44" s="116">
        <v>64</v>
      </c>
      <c r="AL44" s="116"/>
      <c r="AM44" s="116">
        <v>82</v>
      </c>
      <c r="AN44" s="116"/>
      <c r="AO44" s="116">
        <v>80</v>
      </c>
      <c r="AP44" s="116"/>
      <c r="AQ44" s="116"/>
      <c r="AR44" s="116"/>
      <c r="BI44" s="7">
        <f t="shared" si="0"/>
        <v>36</v>
      </c>
      <c r="BJ44" s="47" t="s">
        <v>93</v>
      </c>
      <c r="BK44" s="48" t="s">
        <v>94</v>
      </c>
      <c r="BL44" s="49">
        <v>42391</v>
      </c>
      <c r="BM44" s="50">
        <v>250000</v>
      </c>
      <c r="BN44" s="48" t="s">
        <v>42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28</v>
      </c>
      <c r="BS44" s="48" t="s">
        <v>28</v>
      </c>
      <c r="BT44" s="49" t="s">
        <v>28</v>
      </c>
      <c r="BU44" s="50" t="s">
        <v>28</v>
      </c>
      <c r="BV44" s="48" t="s">
        <v>28</v>
      </c>
      <c r="BW44" s="51" t="s">
        <v>28</v>
      </c>
      <c r="BX44" s="9"/>
      <c r="BY44" s="7" t="str">
        <f>IFERROR(IF(BY43&lt;'Interactive charts'!$BJ$1,BY43+1,""),"")</f>
        <v/>
      </c>
      <c r="BZ44" s="47" t="s">
        <v>28</v>
      </c>
      <c r="CA44" s="48" t="s">
        <v>28</v>
      </c>
      <c r="CB44" s="49" t="s">
        <v>28</v>
      </c>
      <c r="CC44" s="50" t="s">
        <v>28</v>
      </c>
      <c r="CD44" s="48" t="s">
        <v>28</v>
      </c>
      <c r="CE44" s="51" t="s">
        <v>28</v>
      </c>
      <c r="CF44" s="9"/>
      <c r="CG44" s="7" t="str">
        <f>IFERROR(IF(CG43&lt;'Interactive charts'!$BJ$1,CG43+1,""),"")</f>
        <v/>
      </c>
      <c r="CH44" s="47" t="s">
        <v>28</v>
      </c>
      <c r="CI44" s="48" t="s">
        <v>28</v>
      </c>
      <c r="CJ44" s="49" t="s">
        <v>28</v>
      </c>
      <c r="CK44" s="50" t="s">
        <v>28</v>
      </c>
      <c r="CL44" s="48" t="s">
        <v>28</v>
      </c>
      <c r="CM44" s="51" t="s">
        <v>28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125</v>
      </c>
      <c r="AG45" s="121">
        <v>50</v>
      </c>
      <c r="AH45" s="121"/>
      <c r="AI45" s="121">
        <v>41</v>
      </c>
      <c r="AJ45" s="121"/>
      <c r="AK45" s="121">
        <v>51</v>
      </c>
      <c r="AL45" s="121"/>
      <c r="AM45" s="121">
        <v>64</v>
      </c>
      <c r="AN45" s="121"/>
      <c r="AO45" s="121">
        <v>65</v>
      </c>
      <c r="AP45" s="121"/>
      <c r="AQ45" s="121"/>
      <c r="AR45" s="121"/>
      <c r="BI45" s="7">
        <f t="shared" si="0"/>
        <v>37</v>
      </c>
      <c r="BJ45" s="39" t="s">
        <v>95</v>
      </c>
      <c r="BK45" s="40" t="s">
        <v>96</v>
      </c>
      <c r="BL45" s="41">
        <v>42377</v>
      </c>
      <c r="BM45" s="42">
        <v>247000</v>
      </c>
      <c r="BN45" s="40" t="s">
        <v>42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28</v>
      </c>
      <c r="BS45" s="40" t="s">
        <v>28</v>
      </c>
      <c r="BT45" s="41" t="s">
        <v>28</v>
      </c>
      <c r="BU45" s="42" t="s">
        <v>28</v>
      </c>
      <c r="BV45" s="40" t="s">
        <v>28</v>
      </c>
      <c r="BW45" s="43" t="s">
        <v>28</v>
      </c>
      <c r="BX45" s="9"/>
      <c r="BY45" s="7" t="str">
        <f>IFERROR(IF(BY44&lt;'Interactive charts'!$BJ$1,BY44+1,""),"")</f>
        <v/>
      </c>
      <c r="BZ45" s="39" t="s">
        <v>28</v>
      </c>
      <c r="CA45" s="40" t="s">
        <v>28</v>
      </c>
      <c r="CB45" s="41" t="s">
        <v>28</v>
      </c>
      <c r="CC45" s="42" t="s">
        <v>28</v>
      </c>
      <c r="CD45" s="40" t="s">
        <v>28</v>
      </c>
      <c r="CE45" s="43" t="s">
        <v>28</v>
      </c>
      <c r="CF45" s="9"/>
      <c r="CG45" s="7" t="str">
        <f>IFERROR(IF(CG44&lt;'Interactive charts'!$BJ$1,CG44+1,""),"")</f>
        <v/>
      </c>
      <c r="CH45" s="39" t="s">
        <v>28</v>
      </c>
      <c r="CI45" s="40" t="s">
        <v>28</v>
      </c>
      <c r="CJ45" s="41" t="s">
        <v>28</v>
      </c>
      <c r="CK45" s="42" t="s">
        <v>28</v>
      </c>
      <c r="CL45" s="40" t="s">
        <v>28</v>
      </c>
      <c r="CM45" s="43" t="s">
        <v>28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126</v>
      </c>
      <c r="AG46" s="116">
        <v>58</v>
      </c>
      <c r="AH46" s="116"/>
      <c r="AI46" s="116">
        <v>59</v>
      </c>
      <c r="AJ46" s="116"/>
      <c r="AK46" s="116">
        <v>69</v>
      </c>
      <c r="AL46" s="116"/>
      <c r="AM46" s="116">
        <v>75</v>
      </c>
      <c r="AN46" s="116"/>
      <c r="AO46" s="116">
        <v>61</v>
      </c>
      <c r="AP46" s="116"/>
      <c r="AQ46" s="116"/>
      <c r="AR46" s="116"/>
      <c r="BI46" s="7">
        <f t="shared" si="0"/>
        <v>38</v>
      </c>
      <c r="BJ46" s="47" t="s">
        <v>97</v>
      </c>
      <c r="BK46" s="48" t="s">
        <v>98</v>
      </c>
      <c r="BL46" s="49">
        <v>42375</v>
      </c>
      <c r="BM46" s="50">
        <v>240000</v>
      </c>
      <c r="BN46" s="48" t="s">
        <v>42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28</v>
      </c>
      <c r="BS46" s="48" t="s">
        <v>28</v>
      </c>
      <c r="BT46" s="49" t="s">
        <v>28</v>
      </c>
      <c r="BU46" s="50" t="s">
        <v>28</v>
      </c>
      <c r="BV46" s="48" t="s">
        <v>28</v>
      </c>
      <c r="BW46" s="51" t="s">
        <v>28</v>
      </c>
      <c r="BX46" s="9"/>
      <c r="BY46" s="7" t="str">
        <f>IFERROR(IF(BY45&lt;'Interactive charts'!$BJ$1,BY45+1,""),"")</f>
        <v/>
      </c>
      <c r="BZ46" s="47" t="s">
        <v>28</v>
      </c>
      <c r="CA46" s="48" t="s">
        <v>28</v>
      </c>
      <c r="CB46" s="49" t="s">
        <v>28</v>
      </c>
      <c r="CC46" s="50" t="s">
        <v>28</v>
      </c>
      <c r="CD46" s="48" t="s">
        <v>28</v>
      </c>
      <c r="CE46" s="51" t="s">
        <v>28</v>
      </c>
      <c r="CF46" s="9"/>
      <c r="CG46" s="7" t="str">
        <f>IFERROR(IF(CG45&lt;'Interactive charts'!$BJ$1,CG45+1,""),"")</f>
        <v/>
      </c>
      <c r="CH46" s="47" t="s">
        <v>28</v>
      </c>
      <c r="CI46" s="48" t="s">
        <v>28</v>
      </c>
      <c r="CJ46" s="49" t="s">
        <v>28</v>
      </c>
      <c r="CK46" s="50" t="s">
        <v>28</v>
      </c>
      <c r="CL46" s="48" t="s">
        <v>28</v>
      </c>
      <c r="CM46" s="51" t="s">
        <v>28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127</v>
      </c>
      <c r="AG47" s="121">
        <v>90</v>
      </c>
      <c r="AH47" s="121"/>
      <c r="AI47" s="121">
        <v>58</v>
      </c>
      <c r="AJ47" s="121"/>
      <c r="AK47" s="121">
        <v>62</v>
      </c>
      <c r="AL47" s="121"/>
      <c r="AM47" s="121">
        <v>77</v>
      </c>
      <c r="AN47" s="121"/>
      <c r="AO47" s="121">
        <v>90</v>
      </c>
      <c r="AP47" s="121"/>
      <c r="AQ47" s="121"/>
      <c r="AR47" s="121"/>
      <c r="BI47" s="7">
        <f t="shared" si="0"/>
        <v>39</v>
      </c>
      <c r="BJ47" s="39" t="s">
        <v>99</v>
      </c>
      <c r="BK47" s="40" t="s">
        <v>100</v>
      </c>
      <c r="BL47" s="41">
        <v>42394</v>
      </c>
      <c r="BM47" s="42">
        <v>230000</v>
      </c>
      <c r="BN47" s="40" t="s">
        <v>42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28</v>
      </c>
      <c r="BS47" s="40" t="s">
        <v>28</v>
      </c>
      <c r="BT47" s="41" t="s">
        <v>28</v>
      </c>
      <c r="BU47" s="42" t="s">
        <v>28</v>
      </c>
      <c r="BV47" s="40" t="s">
        <v>28</v>
      </c>
      <c r="BW47" s="43" t="s">
        <v>28</v>
      </c>
      <c r="BX47" s="9"/>
      <c r="BY47" s="7" t="str">
        <f>IFERROR(IF(BY46&lt;'Interactive charts'!$BJ$1,BY46+1,""),"")</f>
        <v/>
      </c>
      <c r="BZ47" s="39" t="s">
        <v>28</v>
      </c>
      <c r="CA47" s="40" t="s">
        <v>28</v>
      </c>
      <c r="CB47" s="41" t="s">
        <v>28</v>
      </c>
      <c r="CC47" s="42" t="s">
        <v>28</v>
      </c>
      <c r="CD47" s="40" t="s">
        <v>28</v>
      </c>
      <c r="CE47" s="43" t="s">
        <v>28</v>
      </c>
      <c r="CF47" s="9"/>
      <c r="CG47" s="7" t="str">
        <f>IFERROR(IF(CG46&lt;'Interactive charts'!$BJ$1,CG46+1,""),"")</f>
        <v/>
      </c>
      <c r="CH47" s="39" t="s">
        <v>28</v>
      </c>
      <c r="CI47" s="40" t="s">
        <v>28</v>
      </c>
      <c r="CJ47" s="41" t="s">
        <v>28</v>
      </c>
      <c r="CK47" s="42" t="s">
        <v>28</v>
      </c>
      <c r="CL47" s="40" t="s">
        <v>28</v>
      </c>
      <c r="CM47" s="43" t="s">
        <v>28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128</v>
      </c>
      <c r="AG48" s="116">
        <v>50</v>
      </c>
      <c r="AH48" s="116"/>
      <c r="AI48" s="116">
        <v>65</v>
      </c>
      <c r="AJ48" s="116"/>
      <c r="AK48" s="116">
        <v>96</v>
      </c>
      <c r="AL48" s="116"/>
      <c r="AM48" s="116">
        <v>86</v>
      </c>
      <c r="AN48" s="116"/>
      <c r="AO48" s="116">
        <v>132</v>
      </c>
      <c r="AP48" s="116"/>
      <c r="AQ48" s="116"/>
      <c r="AR48" s="116"/>
      <c r="BI48" s="7">
        <f t="shared" si="0"/>
        <v>40</v>
      </c>
      <c r="BJ48" s="47" t="s">
        <v>101</v>
      </c>
      <c r="BK48" s="48" t="s">
        <v>102</v>
      </c>
      <c r="BL48" s="49">
        <v>42397</v>
      </c>
      <c r="BM48" s="50">
        <v>224000</v>
      </c>
      <c r="BN48" s="48" t="s">
        <v>42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28</v>
      </c>
      <c r="BS48" s="48" t="s">
        <v>28</v>
      </c>
      <c r="BT48" s="49" t="s">
        <v>28</v>
      </c>
      <c r="BU48" s="50" t="s">
        <v>28</v>
      </c>
      <c r="BV48" s="48" t="s">
        <v>28</v>
      </c>
      <c r="BW48" s="51" t="s">
        <v>28</v>
      </c>
      <c r="BX48" s="9"/>
      <c r="BY48" s="7" t="str">
        <f>IFERROR(IF(BY47&lt;'Interactive charts'!$BJ$1,BY47+1,""),"")</f>
        <v/>
      </c>
      <c r="BZ48" s="47" t="s">
        <v>28</v>
      </c>
      <c r="CA48" s="48" t="s">
        <v>28</v>
      </c>
      <c r="CB48" s="49" t="s">
        <v>28</v>
      </c>
      <c r="CC48" s="50" t="s">
        <v>28</v>
      </c>
      <c r="CD48" s="48" t="s">
        <v>28</v>
      </c>
      <c r="CE48" s="51" t="s">
        <v>28</v>
      </c>
      <c r="CF48" s="9"/>
      <c r="CG48" s="7" t="str">
        <f>IFERROR(IF(CG47&lt;'Interactive charts'!$BJ$1,CG47+1,""),"")</f>
        <v/>
      </c>
      <c r="CH48" s="47" t="s">
        <v>28</v>
      </c>
      <c r="CI48" s="48" t="s">
        <v>28</v>
      </c>
      <c r="CJ48" s="49" t="s">
        <v>28</v>
      </c>
      <c r="CK48" s="50" t="s">
        <v>28</v>
      </c>
      <c r="CL48" s="48" t="s">
        <v>28</v>
      </c>
      <c r="CM48" s="51" t="s">
        <v>28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129</v>
      </c>
      <c r="AG49" s="121">
        <v>59</v>
      </c>
      <c r="AH49" s="121"/>
      <c r="AI49" s="121">
        <v>69</v>
      </c>
      <c r="AJ49" s="121"/>
      <c r="AK49" s="121">
        <v>98</v>
      </c>
      <c r="AL49" s="121"/>
      <c r="AM49" s="121">
        <v>83</v>
      </c>
      <c r="AN49" s="121"/>
      <c r="AO49" s="121">
        <v>93</v>
      </c>
      <c r="AP49" s="121"/>
      <c r="AQ49" s="121"/>
      <c r="AR49" s="121"/>
      <c r="BI49" s="7">
        <f t="shared" si="0"/>
        <v>41</v>
      </c>
      <c r="BJ49" s="39" t="s">
        <v>103</v>
      </c>
      <c r="BK49" s="40" t="s">
        <v>70</v>
      </c>
      <c r="BL49" s="41">
        <v>42381</v>
      </c>
      <c r="BM49" s="42">
        <v>220000</v>
      </c>
      <c r="BN49" s="40" t="s">
        <v>42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28</v>
      </c>
      <c r="BS49" s="40" t="s">
        <v>28</v>
      </c>
      <c r="BT49" s="41" t="s">
        <v>28</v>
      </c>
      <c r="BU49" s="42" t="s">
        <v>28</v>
      </c>
      <c r="BV49" s="40" t="s">
        <v>28</v>
      </c>
      <c r="BW49" s="43" t="s">
        <v>28</v>
      </c>
      <c r="BX49" s="9"/>
      <c r="BY49" s="7" t="str">
        <f>IFERROR(IF(BY48&lt;'Interactive charts'!$BJ$1,BY48+1,""),"")</f>
        <v/>
      </c>
      <c r="BZ49" s="39" t="s">
        <v>28</v>
      </c>
      <c r="CA49" s="40" t="s">
        <v>28</v>
      </c>
      <c r="CB49" s="41" t="s">
        <v>28</v>
      </c>
      <c r="CC49" s="42" t="s">
        <v>28</v>
      </c>
      <c r="CD49" s="40" t="s">
        <v>28</v>
      </c>
      <c r="CE49" s="43" t="s">
        <v>28</v>
      </c>
      <c r="CF49" s="9"/>
      <c r="CG49" s="7" t="str">
        <f>IFERROR(IF(CG48&lt;'Interactive charts'!$BJ$1,CG48+1,""),"")</f>
        <v/>
      </c>
      <c r="CH49" s="39" t="s">
        <v>28</v>
      </c>
      <c r="CI49" s="40" t="s">
        <v>28</v>
      </c>
      <c r="CJ49" s="41" t="s">
        <v>28</v>
      </c>
      <c r="CK49" s="42" t="s">
        <v>28</v>
      </c>
      <c r="CL49" s="40" t="s">
        <v>28</v>
      </c>
      <c r="CM49" s="43" t="s">
        <v>28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130</v>
      </c>
      <c r="AG50" s="116">
        <v>47</v>
      </c>
      <c r="AH50" s="116"/>
      <c r="AI50" s="116">
        <v>58</v>
      </c>
      <c r="AJ50" s="116"/>
      <c r="AK50" s="116">
        <v>69</v>
      </c>
      <c r="AL50" s="116"/>
      <c r="AM50" s="116">
        <v>86</v>
      </c>
      <c r="AN50" s="116"/>
      <c r="AO50" s="116">
        <v>81</v>
      </c>
      <c r="AP50" s="116"/>
      <c r="AQ50" s="116"/>
      <c r="AR50" s="116"/>
      <c r="BI50" s="7">
        <f t="shared" si="0"/>
        <v>42</v>
      </c>
      <c r="BJ50" s="47" t="s">
        <v>104</v>
      </c>
      <c r="BK50" s="48" t="s">
        <v>105</v>
      </c>
      <c r="BL50" s="49">
        <v>42382</v>
      </c>
      <c r="BM50" s="50">
        <v>214000</v>
      </c>
      <c r="BN50" s="48" t="s">
        <v>42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28</v>
      </c>
      <c r="BS50" s="48" t="s">
        <v>28</v>
      </c>
      <c r="BT50" s="49" t="s">
        <v>28</v>
      </c>
      <c r="BU50" s="50" t="s">
        <v>28</v>
      </c>
      <c r="BV50" s="48" t="s">
        <v>28</v>
      </c>
      <c r="BW50" s="51" t="s">
        <v>28</v>
      </c>
      <c r="BX50" s="9"/>
      <c r="BY50" s="7" t="str">
        <f>IFERROR(IF(BY49&lt;'Interactive charts'!$BJ$1,BY49+1,""),"")</f>
        <v/>
      </c>
      <c r="BZ50" s="47" t="s">
        <v>28</v>
      </c>
      <c r="CA50" s="48" t="s">
        <v>28</v>
      </c>
      <c r="CB50" s="49" t="s">
        <v>28</v>
      </c>
      <c r="CC50" s="50" t="s">
        <v>28</v>
      </c>
      <c r="CD50" s="48" t="s">
        <v>28</v>
      </c>
      <c r="CE50" s="51" t="s">
        <v>28</v>
      </c>
      <c r="CF50" s="9"/>
      <c r="CG50" s="7" t="str">
        <f>IFERROR(IF(CG49&lt;'Interactive charts'!$BJ$1,CG49+1,""),"")</f>
        <v/>
      </c>
      <c r="CH50" s="47" t="s">
        <v>28</v>
      </c>
      <c r="CI50" s="48" t="s">
        <v>28</v>
      </c>
      <c r="CJ50" s="49" t="s">
        <v>28</v>
      </c>
      <c r="CK50" s="50" t="s">
        <v>28</v>
      </c>
      <c r="CL50" s="48" t="s">
        <v>28</v>
      </c>
      <c r="CM50" s="51" t="s">
        <v>28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131</v>
      </c>
      <c r="AG51" s="121">
        <v>54</v>
      </c>
      <c r="AH51" s="121"/>
      <c r="AI51" s="121">
        <v>69</v>
      </c>
      <c r="AJ51" s="121"/>
      <c r="AK51" s="121">
        <v>97</v>
      </c>
      <c r="AL51" s="121"/>
      <c r="AM51" s="121">
        <v>79</v>
      </c>
      <c r="AN51" s="121"/>
      <c r="AO51" s="121">
        <v>82</v>
      </c>
      <c r="AP51" s="121"/>
      <c r="AQ51" s="121"/>
      <c r="AR51" s="121"/>
      <c r="BI51" s="7">
        <f t="shared" si="0"/>
        <v>43</v>
      </c>
      <c r="BJ51" s="39" t="s">
        <v>106</v>
      </c>
      <c r="BK51" s="40" t="s">
        <v>107</v>
      </c>
      <c r="BL51" s="41">
        <v>42381</v>
      </c>
      <c r="BM51" s="42">
        <v>205000</v>
      </c>
      <c r="BN51" s="40" t="s">
        <v>42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28</v>
      </c>
      <c r="BS51" s="40" t="s">
        <v>28</v>
      </c>
      <c r="BT51" s="41" t="s">
        <v>28</v>
      </c>
      <c r="BU51" s="42" t="s">
        <v>28</v>
      </c>
      <c r="BV51" s="40" t="s">
        <v>28</v>
      </c>
      <c r="BW51" s="43" t="s">
        <v>28</v>
      </c>
      <c r="BX51" s="9"/>
      <c r="BY51" s="7" t="str">
        <f>IFERROR(IF(BY50&lt;'Interactive charts'!$BJ$1,BY50+1,""),"")</f>
        <v/>
      </c>
      <c r="BZ51" s="39" t="s">
        <v>28</v>
      </c>
      <c r="CA51" s="40" t="s">
        <v>28</v>
      </c>
      <c r="CB51" s="41" t="s">
        <v>28</v>
      </c>
      <c r="CC51" s="42" t="s">
        <v>28</v>
      </c>
      <c r="CD51" s="40" t="s">
        <v>28</v>
      </c>
      <c r="CE51" s="43" t="s">
        <v>28</v>
      </c>
      <c r="CF51" s="9"/>
      <c r="CG51" s="7" t="str">
        <f>IFERROR(IF(CG50&lt;'Interactive charts'!$BJ$1,CG50+1,""),"")</f>
        <v/>
      </c>
      <c r="CH51" s="39" t="s">
        <v>28</v>
      </c>
      <c r="CI51" s="40" t="s">
        <v>28</v>
      </c>
      <c r="CJ51" s="41" t="s">
        <v>28</v>
      </c>
      <c r="CK51" s="42" t="s">
        <v>28</v>
      </c>
      <c r="CL51" s="40" t="s">
        <v>28</v>
      </c>
      <c r="CM51" s="43" t="s">
        <v>28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132</v>
      </c>
      <c r="AG52" s="116">
        <v>47</v>
      </c>
      <c r="AH52" s="116"/>
      <c r="AI52" s="116">
        <v>54</v>
      </c>
      <c r="AJ52" s="116"/>
      <c r="AK52" s="116">
        <v>71</v>
      </c>
      <c r="AL52" s="116"/>
      <c r="AM52" s="116">
        <v>63</v>
      </c>
      <c r="AN52" s="116"/>
      <c r="AO52" s="116">
        <v>71</v>
      </c>
      <c r="AP52" s="116"/>
      <c r="AQ52" s="116"/>
      <c r="AR52" s="116"/>
      <c r="BI52" s="7">
        <f t="shared" si="0"/>
        <v>44</v>
      </c>
      <c r="BJ52" s="47" t="s">
        <v>108</v>
      </c>
      <c r="BK52" s="48" t="s">
        <v>109</v>
      </c>
      <c r="BL52" s="49">
        <v>42397</v>
      </c>
      <c r="BM52" s="50">
        <v>190000</v>
      </c>
      <c r="BN52" s="48" t="s">
        <v>42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28</v>
      </c>
      <c r="BS52" s="48" t="s">
        <v>28</v>
      </c>
      <c r="BT52" s="49" t="s">
        <v>28</v>
      </c>
      <c r="BU52" s="50" t="s">
        <v>28</v>
      </c>
      <c r="BV52" s="48" t="s">
        <v>28</v>
      </c>
      <c r="BW52" s="51" t="s">
        <v>28</v>
      </c>
      <c r="BX52" s="9"/>
      <c r="BY52" s="7" t="str">
        <f>IFERROR(IF(BY51&lt;'Interactive charts'!$BJ$1,BY51+1,""),"")</f>
        <v/>
      </c>
      <c r="BZ52" s="47" t="s">
        <v>28</v>
      </c>
      <c r="CA52" s="48" t="s">
        <v>28</v>
      </c>
      <c r="CB52" s="49" t="s">
        <v>28</v>
      </c>
      <c r="CC52" s="50" t="s">
        <v>28</v>
      </c>
      <c r="CD52" s="48" t="s">
        <v>28</v>
      </c>
      <c r="CE52" s="51" t="s">
        <v>28</v>
      </c>
      <c r="CF52" s="9"/>
      <c r="CG52" s="7" t="str">
        <f>IFERROR(IF(CG51&lt;'Interactive charts'!$BJ$1,CG51+1,""),"")</f>
        <v/>
      </c>
      <c r="CH52" s="47" t="s">
        <v>28</v>
      </c>
      <c r="CI52" s="48" t="s">
        <v>28</v>
      </c>
      <c r="CJ52" s="49" t="s">
        <v>28</v>
      </c>
      <c r="CK52" s="50" t="s">
        <v>28</v>
      </c>
      <c r="CL52" s="48" t="s">
        <v>28</v>
      </c>
      <c r="CM52" s="51" t="s">
        <v>28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133</v>
      </c>
      <c r="AG53" s="121">
        <v>52</v>
      </c>
      <c r="AH53" s="121"/>
      <c r="AI53" s="121">
        <v>73</v>
      </c>
      <c r="AJ53" s="121"/>
      <c r="AK53" s="121">
        <v>65</v>
      </c>
      <c r="AL53" s="121"/>
      <c r="AM53" s="121">
        <v>81</v>
      </c>
      <c r="AN53" s="121"/>
      <c r="AO53" s="121">
        <v>79</v>
      </c>
      <c r="AP53" s="121"/>
      <c r="AQ53" s="121"/>
      <c r="AR53" s="121"/>
      <c r="BI53" s="7">
        <f t="shared" si="0"/>
        <v>45</v>
      </c>
      <c r="BJ53" s="39" t="s">
        <v>110</v>
      </c>
      <c r="BK53" s="40" t="s">
        <v>67</v>
      </c>
      <c r="BL53" s="41">
        <v>42375</v>
      </c>
      <c r="BM53" s="42">
        <v>169000</v>
      </c>
      <c r="BN53" s="40" t="s">
        <v>42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28</v>
      </c>
      <c r="BS53" s="40" t="s">
        <v>28</v>
      </c>
      <c r="BT53" s="41" t="s">
        <v>28</v>
      </c>
      <c r="BU53" s="42" t="s">
        <v>28</v>
      </c>
      <c r="BV53" s="40" t="s">
        <v>28</v>
      </c>
      <c r="BW53" s="43" t="s">
        <v>28</v>
      </c>
      <c r="BX53" s="9"/>
      <c r="BY53" s="7" t="str">
        <f>IFERROR(IF(BY52&lt;'Interactive charts'!$BJ$1,BY52+1,""),"")</f>
        <v/>
      </c>
      <c r="BZ53" s="39" t="s">
        <v>28</v>
      </c>
      <c r="CA53" s="40" t="s">
        <v>28</v>
      </c>
      <c r="CB53" s="41" t="s">
        <v>28</v>
      </c>
      <c r="CC53" s="42" t="s">
        <v>28</v>
      </c>
      <c r="CD53" s="40" t="s">
        <v>28</v>
      </c>
      <c r="CE53" s="43" t="s">
        <v>28</v>
      </c>
      <c r="CF53" s="9"/>
      <c r="CG53" s="7" t="str">
        <f>IFERROR(IF(CG52&lt;'Interactive charts'!$BJ$1,CG52+1,""),"")</f>
        <v/>
      </c>
      <c r="CH53" s="39" t="s">
        <v>28</v>
      </c>
      <c r="CI53" s="40" t="s">
        <v>28</v>
      </c>
      <c r="CJ53" s="41" t="s">
        <v>28</v>
      </c>
      <c r="CK53" s="42" t="s">
        <v>28</v>
      </c>
      <c r="CL53" s="40" t="s">
        <v>28</v>
      </c>
      <c r="CM53" s="43" t="s">
        <v>28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>
        <f t="shared" si="0"/>
        <v>46</v>
      </c>
      <c r="BJ54" s="47" t="s">
        <v>111</v>
      </c>
      <c r="BK54" s="48" t="s">
        <v>112</v>
      </c>
      <c r="BL54" s="49">
        <v>42376</v>
      </c>
      <c r="BM54" s="50">
        <v>154000</v>
      </c>
      <c r="BN54" s="48" t="s">
        <v>42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28</v>
      </c>
      <c r="BS54" s="48" t="s">
        <v>28</v>
      </c>
      <c r="BT54" s="49" t="s">
        <v>28</v>
      </c>
      <c r="BU54" s="50" t="s">
        <v>28</v>
      </c>
      <c r="BV54" s="48" t="s">
        <v>28</v>
      </c>
      <c r="BW54" s="51" t="s">
        <v>28</v>
      </c>
      <c r="BX54" s="9"/>
      <c r="BY54" s="7" t="str">
        <f>IFERROR(IF(BY53&lt;'Interactive charts'!$BJ$1,BY53+1,""),"")</f>
        <v/>
      </c>
      <c r="BZ54" s="47" t="s">
        <v>28</v>
      </c>
      <c r="CA54" s="48" t="s">
        <v>28</v>
      </c>
      <c r="CB54" s="49" t="s">
        <v>28</v>
      </c>
      <c r="CC54" s="50" t="s">
        <v>28</v>
      </c>
      <c r="CD54" s="48" t="s">
        <v>28</v>
      </c>
      <c r="CE54" s="51" t="s">
        <v>28</v>
      </c>
      <c r="CF54" s="9"/>
      <c r="CG54" s="7" t="str">
        <f>IFERROR(IF(CG53&lt;'Interactive charts'!$BJ$1,CG53+1,""),"")</f>
        <v/>
      </c>
      <c r="CH54" s="47" t="s">
        <v>28</v>
      </c>
      <c r="CI54" s="48" t="s">
        <v>28</v>
      </c>
      <c r="CJ54" s="49" t="s">
        <v>28</v>
      </c>
      <c r="CK54" s="50" t="s">
        <v>28</v>
      </c>
      <c r="CL54" s="48" t="s">
        <v>28</v>
      </c>
      <c r="CM54" s="51" t="s">
        <v>28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>
        <f t="shared" si="0"/>
        <v>47</v>
      </c>
      <c r="BJ55" s="39" t="s">
        <v>113</v>
      </c>
      <c r="BK55" s="40" t="s">
        <v>114</v>
      </c>
      <c r="BL55" s="41">
        <v>42374</v>
      </c>
      <c r="BM55" s="42">
        <v>145000</v>
      </c>
      <c r="BN55" s="40" t="s">
        <v>42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28</v>
      </c>
      <c r="BS55" s="40" t="s">
        <v>28</v>
      </c>
      <c r="BT55" s="41" t="s">
        <v>28</v>
      </c>
      <c r="BU55" s="42" t="s">
        <v>28</v>
      </c>
      <c r="BV55" s="40" t="s">
        <v>28</v>
      </c>
      <c r="BW55" s="43" t="s">
        <v>28</v>
      </c>
      <c r="BX55" s="9"/>
      <c r="BY55" s="7" t="str">
        <f>IFERROR(IF(BY54&lt;'Interactive charts'!$BJ$1,BY54+1,""),"")</f>
        <v/>
      </c>
      <c r="BZ55" s="39" t="s">
        <v>28</v>
      </c>
      <c r="CA55" s="40" t="s">
        <v>28</v>
      </c>
      <c r="CB55" s="41" t="s">
        <v>28</v>
      </c>
      <c r="CC55" s="42" t="s">
        <v>28</v>
      </c>
      <c r="CD55" s="40" t="s">
        <v>28</v>
      </c>
      <c r="CE55" s="43" t="s">
        <v>28</v>
      </c>
      <c r="CF55" s="9"/>
      <c r="CG55" s="7" t="str">
        <f>IFERROR(IF(CG54&lt;'Interactive charts'!$BJ$1,CG54+1,""),"")</f>
        <v/>
      </c>
      <c r="CH55" s="39" t="s">
        <v>28</v>
      </c>
      <c r="CI55" s="40" t="s">
        <v>28</v>
      </c>
      <c r="CJ55" s="41" t="s">
        <v>28</v>
      </c>
      <c r="CK55" s="42" t="s">
        <v>28</v>
      </c>
      <c r="CL55" s="40" t="s">
        <v>28</v>
      </c>
      <c r="CM55" s="43" t="s">
        <v>28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>
        <f t="shared" si="0"/>
        <v>48</v>
      </c>
      <c r="BJ56" s="47" t="s">
        <v>115</v>
      </c>
      <c r="BK56" s="48" t="s">
        <v>116</v>
      </c>
      <c r="BL56" s="49">
        <v>42376</v>
      </c>
      <c r="BM56" s="50">
        <v>140000</v>
      </c>
      <c r="BN56" s="48" t="s">
        <v>42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28</v>
      </c>
      <c r="BS56" s="48" t="s">
        <v>28</v>
      </c>
      <c r="BT56" s="49" t="s">
        <v>28</v>
      </c>
      <c r="BU56" s="50" t="s">
        <v>28</v>
      </c>
      <c r="BV56" s="48" t="s">
        <v>28</v>
      </c>
      <c r="BW56" s="51" t="s">
        <v>28</v>
      </c>
      <c r="BX56" s="9"/>
      <c r="BY56" s="7" t="str">
        <f>IFERROR(IF(BY55&lt;'Interactive charts'!$BJ$1,BY55+1,""),"")</f>
        <v/>
      </c>
      <c r="BZ56" s="47" t="s">
        <v>28</v>
      </c>
      <c r="CA56" s="48" t="s">
        <v>28</v>
      </c>
      <c r="CB56" s="49" t="s">
        <v>28</v>
      </c>
      <c r="CC56" s="50" t="s">
        <v>28</v>
      </c>
      <c r="CD56" s="48" t="s">
        <v>28</v>
      </c>
      <c r="CE56" s="51" t="s">
        <v>28</v>
      </c>
      <c r="CF56" s="9"/>
      <c r="CG56" s="7" t="str">
        <f>IFERROR(IF(CG55&lt;'Interactive charts'!$BJ$1,CG55+1,""),"")</f>
        <v/>
      </c>
      <c r="CH56" s="47" t="s">
        <v>28</v>
      </c>
      <c r="CI56" s="48" t="s">
        <v>28</v>
      </c>
      <c r="CJ56" s="49" t="s">
        <v>28</v>
      </c>
      <c r="CK56" s="50" t="s">
        <v>28</v>
      </c>
      <c r="CL56" s="48" t="s">
        <v>28</v>
      </c>
      <c r="CM56" s="51" t="s">
        <v>28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>
        <f t="shared" si="0"/>
        <v>49</v>
      </c>
      <c r="BJ57" s="39" t="s">
        <v>117</v>
      </c>
      <c r="BK57" s="40" t="s">
        <v>118</v>
      </c>
      <c r="BL57" s="41">
        <v>42381</v>
      </c>
      <c r="BM57" s="42">
        <v>140000</v>
      </c>
      <c r="BN57" s="40" t="s">
        <v>42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28</v>
      </c>
      <c r="BS57" s="40" t="s">
        <v>28</v>
      </c>
      <c r="BT57" s="41" t="s">
        <v>28</v>
      </c>
      <c r="BU57" s="42" t="s">
        <v>28</v>
      </c>
      <c r="BV57" s="40" t="s">
        <v>28</v>
      </c>
      <c r="BW57" s="43" t="s">
        <v>28</v>
      </c>
      <c r="BX57" s="9"/>
      <c r="BY57" s="7" t="str">
        <f>IFERROR(IF(BY56&lt;'Interactive charts'!$BJ$1,BY56+1,""),"")</f>
        <v/>
      </c>
      <c r="BZ57" s="39" t="s">
        <v>28</v>
      </c>
      <c r="CA57" s="40" t="s">
        <v>28</v>
      </c>
      <c r="CB57" s="41" t="s">
        <v>28</v>
      </c>
      <c r="CC57" s="42" t="s">
        <v>28</v>
      </c>
      <c r="CD57" s="40" t="s">
        <v>28</v>
      </c>
      <c r="CE57" s="43" t="s">
        <v>28</v>
      </c>
      <c r="CF57" s="9"/>
      <c r="CG57" s="7" t="str">
        <f>IFERROR(IF(CG56&lt;'Interactive charts'!$BJ$1,CG56+1,""),"")</f>
        <v/>
      </c>
      <c r="CH57" s="39" t="s">
        <v>28</v>
      </c>
      <c r="CI57" s="40" t="s">
        <v>28</v>
      </c>
      <c r="CJ57" s="41" t="s">
        <v>28</v>
      </c>
      <c r="CK57" s="42" t="s">
        <v>28</v>
      </c>
      <c r="CL57" s="40" t="s">
        <v>28</v>
      </c>
      <c r="CM57" s="43" t="s">
        <v>28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>
        <f t="shared" si="0"/>
        <v>50</v>
      </c>
      <c r="BJ58" s="47" t="s">
        <v>119</v>
      </c>
      <c r="BK58" s="48" t="s">
        <v>98</v>
      </c>
      <c r="BL58" s="49">
        <v>42391</v>
      </c>
      <c r="BM58" s="50">
        <v>85000</v>
      </c>
      <c r="BN58" s="48" t="s">
        <v>42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28</v>
      </c>
      <c r="BS58" s="48" t="s">
        <v>28</v>
      </c>
      <c r="BT58" s="49" t="s">
        <v>28</v>
      </c>
      <c r="BU58" s="50" t="s">
        <v>28</v>
      </c>
      <c r="BV58" s="48" t="s">
        <v>28</v>
      </c>
      <c r="BW58" s="51" t="s">
        <v>28</v>
      </c>
      <c r="BX58" s="9"/>
      <c r="BY58" s="7" t="str">
        <f>IFERROR(IF(BY57&lt;'Interactive charts'!$BJ$1,BY57+1,""),"")</f>
        <v/>
      </c>
      <c r="BZ58" s="47" t="s">
        <v>28</v>
      </c>
      <c r="CA58" s="48" t="s">
        <v>28</v>
      </c>
      <c r="CB58" s="49" t="s">
        <v>28</v>
      </c>
      <c r="CC58" s="50" t="s">
        <v>28</v>
      </c>
      <c r="CD58" s="48" t="s">
        <v>28</v>
      </c>
      <c r="CE58" s="51" t="s">
        <v>28</v>
      </c>
      <c r="CF58" s="9"/>
      <c r="CG58" s="7" t="str">
        <f>IFERROR(IF(CG57&lt;'Interactive charts'!$BJ$1,CG57+1,""),"")</f>
        <v/>
      </c>
      <c r="CH58" s="47" t="s">
        <v>28</v>
      </c>
      <c r="CI58" s="48" t="s">
        <v>28</v>
      </c>
      <c r="CJ58" s="49" t="s">
        <v>28</v>
      </c>
      <c r="CK58" s="50" t="s">
        <v>28</v>
      </c>
      <c r="CL58" s="48" t="s">
        <v>28</v>
      </c>
      <c r="CM58" s="51" t="s">
        <v>28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28</v>
      </c>
      <c r="BK59" s="40" t="s">
        <v>28</v>
      </c>
      <c r="BL59" s="41" t="s">
        <v>28</v>
      </c>
      <c r="BM59" s="42" t="s">
        <v>28</v>
      </c>
      <c r="BN59" s="40" t="s">
        <v>28</v>
      </c>
      <c r="BO59" s="43" t="s">
        <v>28</v>
      </c>
      <c r="BP59" s="7"/>
      <c r="BQ59" s="7" t="str">
        <f>IFERROR(IF(BQ58&lt;'Interactive charts'!$BJ$1,BQ58+1,""),"")</f>
        <v/>
      </c>
      <c r="BR59" s="39" t="s">
        <v>28</v>
      </c>
      <c r="BS59" s="40" t="s">
        <v>28</v>
      </c>
      <c r="BT59" s="41" t="s">
        <v>28</v>
      </c>
      <c r="BU59" s="42" t="s">
        <v>28</v>
      </c>
      <c r="BV59" s="40" t="s">
        <v>28</v>
      </c>
      <c r="BW59" s="43" t="s">
        <v>28</v>
      </c>
      <c r="BX59" s="9"/>
      <c r="BY59" s="7" t="str">
        <f>IFERROR(IF(BY58&lt;'Interactive charts'!$BJ$1,BY58+1,""),"")</f>
        <v/>
      </c>
      <c r="BZ59" s="39" t="s">
        <v>28</v>
      </c>
      <c r="CA59" s="40" t="s">
        <v>28</v>
      </c>
      <c r="CB59" s="41" t="s">
        <v>28</v>
      </c>
      <c r="CC59" s="42" t="s">
        <v>28</v>
      </c>
      <c r="CD59" s="40" t="s">
        <v>28</v>
      </c>
      <c r="CE59" s="43" t="s">
        <v>28</v>
      </c>
      <c r="CF59" s="9"/>
      <c r="CG59" s="7" t="str">
        <f>IFERROR(IF(CG58&lt;'Interactive charts'!$BJ$1,CG58+1,""),"")</f>
        <v/>
      </c>
      <c r="CH59" s="39" t="s">
        <v>28</v>
      </c>
      <c r="CI59" s="40" t="s">
        <v>28</v>
      </c>
      <c r="CJ59" s="41" t="s">
        <v>28</v>
      </c>
      <c r="CK59" s="42" t="s">
        <v>28</v>
      </c>
      <c r="CL59" s="40" t="s">
        <v>28</v>
      </c>
      <c r="CM59" s="43" t="s">
        <v>28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28</v>
      </c>
      <c r="BK60" s="48" t="s">
        <v>28</v>
      </c>
      <c r="BL60" s="49" t="s">
        <v>28</v>
      </c>
      <c r="BM60" s="50" t="s">
        <v>28</v>
      </c>
      <c r="BN60" s="48" t="s">
        <v>28</v>
      </c>
      <c r="BO60" s="51" t="s">
        <v>28</v>
      </c>
      <c r="BP60" s="7"/>
      <c r="BQ60" s="7" t="str">
        <f>IFERROR(IF(BQ59&lt;'Interactive charts'!$BJ$1,BQ59+1,""),"")</f>
        <v/>
      </c>
      <c r="BR60" s="47" t="s">
        <v>28</v>
      </c>
      <c r="BS60" s="48" t="s">
        <v>28</v>
      </c>
      <c r="BT60" s="49" t="s">
        <v>28</v>
      </c>
      <c r="BU60" s="50" t="s">
        <v>28</v>
      </c>
      <c r="BV60" s="48" t="s">
        <v>28</v>
      </c>
      <c r="BW60" s="51" t="s">
        <v>28</v>
      </c>
      <c r="BX60" s="9"/>
      <c r="BY60" s="7" t="str">
        <f>IFERROR(IF(BY59&lt;'Interactive charts'!$BJ$1,BY59+1,""),"")</f>
        <v/>
      </c>
      <c r="BZ60" s="47" t="s">
        <v>28</v>
      </c>
      <c r="CA60" s="48" t="s">
        <v>28</v>
      </c>
      <c r="CB60" s="49" t="s">
        <v>28</v>
      </c>
      <c r="CC60" s="50" t="s">
        <v>28</v>
      </c>
      <c r="CD60" s="48" t="s">
        <v>28</v>
      </c>
      <c r="CE60" s="51" t="s">
        <v>28</v>
      </c>
      <c r="CF60" s="9"/>
      <c r="CG60" s="7" t="str">
        <f>IFERROR(IF(CG59&lt;'Interactive charts'!$BJ$1,CG59+1,""),"")</f>
        <v/>
      </c>
      <c r="CH60" s="47" t="s">
        <v>28</v>
      </c>
      <c r="CI60" s="48" t="s">
        <v>28</v>
      </c>
      <c r="CJ60" s="49" t="s">
        <v>28</v>
      </c>
      <c r="CK60" s="50" t="s">
        <v>28</v>
      </c>
      <c r="CL60" s="48" t="s">
        <v>28</v>
      </c>
      <c r="CM60" s="51" t="s">
        <v>28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28</v>
      </c>
      <c r="BK61" s="40" t="s">
        <v>28</v>
      </c>
      <c r="BL61" s="41" t="s">
        <v>28</v>
      </c>
      <c r="BM61" s="42" t="s">
        <v>28</v>
      </c>
      <c r="BN61" s="40" t="s">
        <v>28</v>
      </c>
      <c r="BO61" s="43" t="s">
        <v>28</v>
      </c>
      <c r="BP61" s="7"/>
      <c r="BQ61" s="7" t="str">
        <f>IFERROR(IF(BQ60&lt;'Interactive charts'!$BJ$1,BQ60+1,""),"")</f>
        <v/>
      </c>
      <c r="BR61" s="39" t="s">
        <v>28</v>
      </c>
      <c r="BS61" s="40" t="s">
        <v>28</v>
      </c>
      <c r="BT61" s="41" t="s">
        <v>28</v>
      </c>
      <c r="BU61" s="42" t="s">
        <v>28</v>
      </c>
      <c r="BV61" s="40" t="s">
        <v>28</v>
      </c>
      <c r="BW61" s="43" t="s">
        <v>28</v>
      </c>
      <c r="BX61" s="9"/>
      <c r="BY61" s="7" t="str">
        <f>IFERROR(IF(BY60&lt;'Interactive charts'!$BJ$1,BY60+1,""),"")</f>
        <v/>
      </c>
      <c r="BZ61" s="39" t="s">
        <v>28</v>
      </c>
      <c r="CA61" s="40" t="s">
        <v>28</v>
      </c>
      <c r="CB61" s="41" t="s">
        <v>28</v>
      </c>
      <c r="CC61" s="42" t="s">
        <v>28</v>
      </c>
      <c r="CD61" s="40" t="s">
        <v>28</v>
      </c>
      <c r="CE61" s="43" t="s">
        <v>28</v>
      </c>
      <c r="CF61" s="9"/>
      <c r="CG61" s="7" t="str">
        <f>IFERROR(IF(CG60&lt;'Interactive charts'!$BJ$1,CG60+1,""),"")</f>
        <v/>
      </c>
      <c r="CH61" s="39" t="s">
        <v>28</v>
      </c>
      <c r="CI61" s="40" t="s">
        <v>28</v>
      </c>
      <c r="CJ61" s="41" t="s">
        <v>28</v>
      </c>
      <c r="CK61" s="42" t="s">
        <v>28</v>
      </c>
      <c r="CL61" s="40" t="s">
        <v>28</v>
      </c>
      <c r="CM61" s="43" t="s">
        <v>28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28</v>
      </c>
      <c r="BK62" s="48" t="s">
        <v>28</v>
      </c>
      <c r="BL62" s="49" t="s">
        <v>28</v>
      </c>
      <c r="BM62" s="50" t="s">
        <v>28</v>
      </c>
      <c r="BN62" s="48" t="s">
        <v>28</v>
      </c>
      <c r="BO62" s="51" t="s">
        <v>28</v>
      </c>
      <c r="BP62" s="7"/>
      <c r="BQ62" s="7" t="str">
        <f>IFERROR(IF(BQ61&lt;'Interactive charts'!$BJ$1,BQ61+1,""),"")</f>
        <v/>
      </c>
      <c r="BR62" s="47" t="s">
        <v>28</v>
      </c>
      <c r="BS62" s="48" t="s">
        <v>28</v>
      </c>
      <c r="BT62" s="49" t="s">
        <v>28</v>
      </c>
      <c r="BU62" s="50" t="s">
        <v>28</v>
      </c>
      <c r="BV62" s="48" t="s">
        <v>28</v>
      </c>
      <c r="BW62" s="51" t="s">
        <v>28</v>
      </c>
      <c r="BX62" s="9"/>
      <c r="BY62" s="7" t="str">
        <f>IFERROR(IF(BY61&lt;'Interactive charts'!$BJ$1,BY61+1,""),"")</f>
        <v/>
      </c>
      <c r="BZ62" s="47" t="s">
        <v>28</v>
      </c>
      <c r="CA62" s="48" t="s">
        <v>28</v>
      </c>
      <c r="CB62" s="49" t="s">
        <v>28</v>
      </c>
      <c r="CC62" s="50" t="s">
        <v>28</v>
      </c>
      <c r="CD62" s="48" t="s">
        <v>28</v>
      </c>
      <c r="CE62" s="51" t="s">
        <v>28</v>
      </c>
      <c r="CF62" s="9"/>
      <c r="CG62" s="7" t="str">
        <f>IFERROR(IF(CG61&lt;'Interactive charts'!$BJ$1,CG61+1,""),"")</f>
        <v/>
      </c>
      <c r="CH62" s="47" t="s">
        <v>28</v>
      </c>
      <c r="CI62" s="48" t="s">
        <v>28</v>
      </c>
      <c r="CJ62" s="49" t="s">
        <v>28</v>
      </c>
      <c r="CK62" s="50" t="s">
        <v>28</v>
      </c>
      <c r="CL62" s="48" t="s">
        <v>28</v>
      </c>
      <c r="CM62" s="51" t="s">
        <v>28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28</v>
      </c>
      <c r="BK63" s="40" t="s">
        <v>28</v>
      </c>
      <c r="BL63" s="41" t="s">
        <v>28</v>
      </c>
      <c r="BM63" s="42" t="s">
        <v>28</v>
      </c>
      <c r="BN63" s="40" t="s">
        <v>28</v>
      </c>
      <c r="BO63" s="43" t="s">
        <v>28</v>
      </c>
      <c r="BP63" s="7"/>
      <c r="BQ63" s="7" t="str">
        <f>IFERROR(IF(BQ62&lt;'Interactive charts'!$BJ$1,BQ62+1,""),"")</f>
        <v/>
      </c>
      <c r="BR63" s="39" t="s">
        <v>28</v>
      </c>
      <c r="BS63" s="40" t="s">
        <v>28</v>
      </c>
      <c r="BT63" s="41" t="s">
        <v>28</v>
      </c>
      <c r="BU63" s="42" t="s">
        <v>28</v>
      </c>
      <c r="BV63" s="40" t="s">
        <v>28</v>
      </c>
      <c r="BW63" s="43" t="s">
        <v>28</v>
      </c>
      <c r="BX63" s="9"/>
      <c r="BY63" s="7" t="str">
        <f>IFERROR(IF(BY62&lt;'Interactive charts'!$BJ$1,BY62+1,""),"")</f>
        <v/>
      </c>
      <c r="BZ63" s="39" t="s">
        <v>28</v>
      </c>
      <c r="CA63" s="40" t="s">
        <v>28</v>
      </c>
      <c r="CB63" s="41" t="s">
        <v>28</v>
      </c>
      <c r="CC63" s="42" t="s">
        <v>28</v>
      </c>
      <c r="CD63" s="40" t="s">
        <v>28</v>
      </c>
      <c r="CE63" s="43" t="s">
        <v>28</v>
      </c>
      <c r="CF63" s="9"/>
      <c r="CG63" s="7" t="str">
        <f>IFERROR(IF(CG62&lt;'Interactive charts'!$BJ$1,CG62+1,""),"")</f>
        <v/>
      </c>
      <c r="CH63" s="39" t="s">
        <v>28</v>
      </c>
      <c r="CI63" s="40" t="s">
        <v>28</v>
      </c>
      <c r="CJ63" s="41" t="s">
        <v>28</v>
      </c>
      <c r="CK63" s="42" t="s">
        <v>28</v>
      </c>
      <c r="CL63" s="40" t="s">
        <v>28</v>
      </c>
      <c r="CM63" s="43" t="s">
        <v>28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28</v>
      </c>
      <c r="BK64" s="48" t="s">
        <v>28</v>
      </c>
      <c r="BL64" s="49" t="s">
        <v>28</v>
      </c>
      <c r="BM64" s="50" t="s">
        <v>28</v>
      </c>
      <c r="BN64" s="48" t="s">
        <v>28</v>
      </c>
      <c r="BO64" s="51" t="s">
        <v>28</v>
      </c>
      <c r="BP64" s="7"/>
      <c r="BQ64" s="7" t="str">
        <f>IFERROR(IF(BQ63&lt;'Interactive charts'!$BJ$1,BQ63+1,""),"")</f>
        <v/>
      </c>
      <c r="BR64" s="47" t="s">
        <v>28</v>
      </c>
      <c r="BS64" s="48" t="s">
        <v>28</v>
      </c>
      <c r="BT64" s="49" t="s">
        <v>28</v>
      </c>
      <c r="BU64" s="50" t="s">
        <v>28</v>
      </c>
      <c r="BV64" s="48" t="s">
        <v>28</v>
      </c>
      <c r="BW64" s="51" t="s">
        <v>28</v>
      </c>
      <c r="BX64" s="9"/>
      <c r="BY64" s="7" t="str">
        <f>IFERROR(IF(BY63&lt;'Interactive charts'!$BJ$1,BY63+1,""),"")</f>
        <v/>
      </c>
      <c r="BZ64" s="47" t="s">
        <v>28</v>
      </c>
      <c r="CA64" s="48" t="s">
        <v>28</v>
      </c>
      <c r="CB64" s="49" t="s">
        <v>28</v>
      </c>
      <c r="CC64" s="50" t="s">
        <v>28</v>
      </c>
      <c r="CD64" s="48" t="s">
        <v>28</v>
      </c>
      <c r="CE64" s="51" t="s">
        <v>28</v>
      </c>
      <c r="CF64" s="9"/>
      <c r="CG64" s="7" t="str">
        <f>IFERROR(IF(CG63&lt;'Interactive charts'!$BJ$1,CG63+1,""),"")</f>
        <v/>
      </c>
      <c r="CH64" s="47" t="s">
        <v>28</v>
      </c>
      <c r="CI64" s="48" t="s">
        <v>28</v>
      </c>
      <c r="CJ64" s="49" t="s">
        <v>28</v>
      </c>
      <c r="CK64" s="50" t="s">
        <v>28</v>
      </c>
      <c r="CL64" s="48" t="s">
        <v>28</v>
      </c>
      <c r="CM64" s="51" t="s">
        <v>28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28</v>
      </c>
      <c r="BK65" s="40" t="s">
        <v>28</v>
      </c>
      <c r="BL65" s="41" t="s">
        <v>28</v>
      </c>
      <c r="BM65" s="42" t="s">
        <v>28</v>
      </c>
      <c r="BN65" s="40" t="s">
        <v>28</v>
      </c>
      <c r="BO65" s="43" t="s">
        <v>28</v>
      </c>
      <c r="BP65" s="7"/>
      <c r="BQ65" s="7" t="str">
        <f>IFERROR(IF(BQ64&lt;'Interactive charts'!$BJ$1,BQ64+1,""),"")</f>
        <v/>
      </c>
      <c r="BR65" s="39" t="s">
        <v>28</v>
      </c>
      <c r="BS65" s="40" t="s">
        <v>28</v>
      </c>
      <c r="BT65" s="41" t="s">
        <v>28</v>
      </c>
      <c r="BU65" s="42" t="s">
        <v>28</v>
      </c>
      <c r="BV65" s="40" t="s">
        <v>28</v>
      </c>
      <c r="BW65" s="43" t="s">
        <v>28</v>
      </c>
      <c r="BX65" s="9"/>
      <c r="BY65" s="7" t="str">
        <f>IFERROR(IF(BY64&lt;'Interactive charts'!$BJ$1,BY64+1,""),"")</f>
        <v/>
      </c>
      <c r="BZ65" s="39" t="s">
        <v>28</v>
      </c>
      <c r="CA65" s="40" t="s">
        <v>28</v>
      </c>
      <c r="CB65" s="41" t="s">
        <v>28</v>
      </c>
      <c r="CC65" s="42" t="s">
        <v>28</v>
      </c>
      <c r="CD65" s="40" t="s">
        <v>28</v>
      </c>
      <c r="CE65" s="43" t="s">
        <v>28</v>
      </c>
      <c r="CF65" s="9"/>
      <c r="CG65" s="7" t="str">
        <f>IFERROR(IF(CG64&lt;'Interactive charts'!$BJ$1,CG64+1,""),"")</f>
        <v/>
      </c>
      <c r="CH65" s="39" t="s">
        <v>28</v>
      </c>
      <c r="CI65" s="40" t="s">
        <v>28</v>
      </c>
      <c r="CJ65" s="41" t="s">
        <v>28</v>
      </c>
      <c r="CK65" s="42" t="s">
        <v>28</v>
      </c>
      <c r="CL65" s="40" t="s">
        <v>28</v>
      </c>
      <c r="CM65" s="43" t="s">
        <v>28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28</v>
      </c>
      <c r="BK66" s="48" t="s">
        <v>28</v>
      </c>
      <c r="BL66" s="49" t="s">
        <v>28</v>
      </c>
      <c r="BM66" s="50" t="s">
        <v>28</v>
      </c>
      <c r="BN66" s="48" t="s">
        <v>28</v>
      </c>
      <c r="BO66" s="51" t="s">
        <v>28</v>
      </c>
      <c r="BP66" s="7"/>
      <c r="BQ66" s="7" t="str">
        <f>IFERROR(IF(BQ65&lt;'Interactive charts'!$BJ$1,BQ65+1,""),"")</f>
        <v/>
      </c>
      <c r="BR66" s="47" t="s">
        <v>28</v>
      </c>
      <c r="BS66" s="48" t="s">
        <v>28</v>
      </c>
      <c r="BT66" s="49" t="s">
        <v>28</v>
      </c>
      <c r="BU66" s="50" t="s">
        <v>28</v>
      </c>
      <c r="BV66" s="48" t="s">
        <v>28</v>
      </c>
      <c r="BW66" s="51" t="s">
        <v>28</v>
      </c>
      <c r="BX66" s="9"/>
      <c r="BY66" s="7" t="str">
        <f>IFERROR(IF(BY65&lt;'Interactive charts'!$BJ$1,BY65+1,""),"")</f>
        <v/>
      </c>
      <c r="BZ66" s="47" t="s">
        <v>28</v>
      </c>
      <c r="CA66" s="48" t="s">
        <v>28</v>
      </c>
      <c r="CB66" s="49" t="s">
        <v>28</v>
      </c>
      <c r="CC66" s="50" t="s">
        <v>28</v>
      </c>
      <c r="CD66" s="48" t="s">
        <v>28</v>
      </c>
      <c r="CE66" s="51" t="s">
        <v>28</v>
      </c>
      <c r="CF66" s="9"/>
      <c r="CG66" s="7" t="str">
        <f>IFERROR(IF(CG65&lt;'Interactive charts'!$BJ$1,CG65+1,""),"")</f>
        <v/>
      </c>
      <c r="CH66" s="47" t="s">
        <v>28</v>
      </c>
      <c r="CI66" s="48" t="s">
        <v>28</v>
      </c>
      <c r="CJ66" s="49" t="s">
        <v>28</v>
      </c>
      <c r="CK66" s="50" t="s">
        <v>28</v>
      </c>
      <c r="CL66" s="48" t="s">
        <v>28</v>
      </c>
      <c r="CM66" s="51" t="s">
        <v>28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28</v>
      </c>
      <c r="BK67" s="40" t="s">
        <v>28</v>
      </c>
      <c r="BL67" s="41" t="s">
        <v>28</v>
      </c>
      <c r="BM67" s="42" t="s">
        <v>28</v>
      </c>
      <c r="BN67" s="40" t="s">
        <v>28</v>
      </c>
      <c r="BO67" s="43" t="s">
        <v>28</v>
      </c>
      <c r="BP67" s="7"/>
      <c r="BQ67" s="7" t="str">
        <f>IFERROR(IF(BQ66&lt;'Interactive charts'!$BJ$1,BQ66+1,""),"")</f>
        <v/>
      </c>
      <c r="BR67" s="39" t="s">
        <v>28</v>
      </c>
      <c r="BS67" s="40" t="s">
        <v>28</v>
      </c>
      <c r="BT67" s="41" t="s">
        <v>28</v>
      </c>
      <c r="BU67" s="42" t="s">
        <v>28</v>
      </c>
      <c r="BV67" s="40" t="s">
        <v>28</v>
      </c>
      <c r="BW67" s="43" t="s">
        <v>28</v>
      </c>
      <c r="BX67" s="9"/>
      <c r="BY67" s="7" t="str">
        <f>IFERROR(IF(BY66&lt;'Interactive charts'!$BJ$1,BY66+1,""),"")</f>
        <v/>
      </c>
      <c r="BZ67" s="39" t="s">
        <v>28</v>
      </c>
      <c r="CA67" s="40" t="s">
        <v>28</v>
      </c>
      <c r="CB67" s="41" t="s">
        <v>28</v>
      </c>
      <c r="CC67" s="42" t="s">
        <v>28</v>
      </c>
      <c r="CD67" s="40" t="s">
        <v>28</v>
      </c>
      <c r="CE67" s="43" t="s">
        <v>28</v>
      </c>
      <c r="CF67" s="9"/>
      <c r="CG67" s="7" t="str">
        <f>IFERROR(IF(CG66&lt;'Interactive charts'!$BJ$1,CG66+1,""),"")</f>
        <v/>
      </c>
      <c r="CH67" s="39" t="s">
        <v>28</v>
      </c>
      <c r="CI67" s="40" t="s">
        <v>28</v>
      </c>
      <c r="CJ67" s="41" t="s">
        <v>28</v>
      </c>
      <c r="CK67" s="42" t="s">
        <v>28</v>
      </c>
      <c r="CL67" s="40" t="s">
        <v>28</v>
      </c>
      <c r="CM67" s="43" t="s">
        <v>28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28</v>
      </c>
      <c r="BK68" s="48" t="s">
        <v>28</v>
      </c>
      <c r="BL68" s="49" t="s">
        <v>28</v>
      </c>
      <c r="BM68" s="50" t="s">
        <v>28</v>
      </c>
      <c r="BN68" s="48" t="s">
        <v>28</v>
      </c>
      <c r="BO68" s="51" t="s">
        <v>28</v>
      </c>
      <c r="BP68" s="7"/>
      <c r="BQ68" s="7" t="str">
        <f>IFERROR(IF(BQ67&lt;'Interactive charts'!$BJ$1,BQ67+1,""),"")</f>
        <v/>
      </c>
      <c r="BR68" s="47" t="s">
        <v>28</v>
      </c>
      <c r="BS68" s="48" t="s">
        <v>28</v>
      </c>
      <c r="BT68" s="49" t="s">
        <v>28</v>
      </c>
      <c r="BU68" s="50" t="s">
        <v>28</v>
      </c>
      <c r="BV68" s="48" t="s">
        <v>28</v>
      </c>
      <c r="BW68" s="51" t="s">
        <v>28</v>
      </c>
      <c r="BX68" s="9"/>
      <c r="BY68" s="7" t="str">
        <f>IFERROR(IF(BY67&lt;'Interactive charts'!$BJ$1,BY67+1,""),"")</f>
        <v/>
      </c>
      <c r="BZ68" s="47" t="s">
        <v>28</v>
      </c>
      <c r="CA68" s="48" t="s">
        <v>28</v>
      </c>
      <c r="CB68" s="49" t="s">
        <v>28</v>
      </c>
      <c r="CC68" s="50" t="s">
        <v>28</v>
      </c>
      <c r="CD68" s="48" t="s">
        <v>28</v>
      </c>
      <c r="CE68" s="51" t="s">
        <v>28</v>
      </c>
      <c r="CF68" s="9"/>
      <c r="CG68" s="7" t="str">
        <f>IFERROR(IF(CG67&lt;'Interactive charts'!$BJ$1,CG67+1,""),"")</f>
        <v/>
      </c>
      <c r="CH68" s="47" t="s">
        <v>28</v>
      </c>
      <c r="CI68" s="48" t="s">
        <v>28</v>
      </c>
      <c r="CJ68" s="49" t="s">
        <v>28</v>
      </c>
      <c r="CK68" s="50" t="s">
        <v>28</v>
      </c>
      <c r="CL68" s="48" t="s">
        <v>28</v>
      </c>
      <c r="CM68" s="51" t="s">
        <v>28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28</v>
      </c>
      <c r="BK69" s="40" t="s">
        <v>28</v>
      </c>
      <c r="BL69" s="41" t="s">
        <v>28</v>
      </c>
      <c r="BM69" s="42" t="s">
        <v>28</v>
      </c>
      <c r="BN69" s="40" t="s">
        <v>28</v>
      </c>
      <c r="BO69" s="43" t="s">
        <v>28</v>
      </c>
      <c r="BP69" s="7"/>
      <c r="BQ69" s="7" t="str">
        <f>IFERROR(IF(BQ68&lt;'Interactive charts'!$BJ$1,BQ68+1,""),"")</f>
        <v/>
      </c>
      <c r="BR69" s="39" t="s">
        <v>28</v>
      </c>
      <c r="BS69" s="40" t="s">
        <v>28</v>
      </c>
      <c r="BT69" s="41" t="s">
        <v>28</v>
      </c>
      <c r="BU69" s="42" t="s">
        <v>28</v>
      </c>
      <c r="BV69" s="40" t="s">
        <v>28</v>
      </c>
      <c r="BW69" s="43" t="s">
        <v>28</v>
      </c>
      <c r="BX69" s="9"/>
      <c r="BY69" s="7" t="str">
        <f>IFERROR(IF(BY68&lt;'Interactive charts'!$BJ$1,BY68+1,""),"")</f>
        <v/>
      </c>
      <c r="BZ69" s="39" t="s">
        <v>28</v>
      </c>
      <c r="CA69" s="40" t="s">
        <v>28</v>
      </c>
      <c r="CB69" s="41" t="s">
        <v>28</v>
      </c>
      <c r="CC69" s="42" t="s">
        <v>28</v>
      </c>
      <c r="CD69" s="40" t="s">
        <v>28</v>
      </c>
      <c r="CE69" s="43" t="s">
        <v>28</v>
      </c>
      <c r="CF69" s="9"/>
      <c r="CG69" s="7" t="str">
        <f>IFERROR(IF(CG68&lt;'Interactive charts'!$BJ$1,CG68+1,""),"")</f>
        <v/>
      </c>
      <c r="CH69" s="39" t="s">
        <v>28</v>
      </c>
      <c r="CI69" s="40" t="s">
        <v>28</v>
      </c>
      <c r="CJ69" s="41" t="s">
        <v>28</v>
      </c>
      <c r="CK69" s="42" t="s">
        <v>28</v>
      </c>
      <c r="CL69" s="40" t="s">
        <v>28</v>
      </c>
      <c r="CM69" s="43" t="s">
        <v>28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2016-02-24T12:24:27Z</dcterms:created>
  <dcterms:modified xsi:type="dcterms:W3CDTF">2016-02-24T12:24:30Z</dcterms:modified>
</cp:coreProperties>
</file>